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aperino\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7100" windowHeight="847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F287" i="9"/>
  <c r="F286" i="9"/>
  <c r="H285" i="9"/>
  <c r="G285" i="9"/>
  <c r="E285" i="9" s="1"/>
  <c r="B285" i="9" s="1"/>
  <c r="F285" i="9"/>
  <c r="H284" i="9"/>
  <c r="G284" i="9"/>
  <c r="E284" i="9" s="1"/>
  <c r="B284" i="9" s="1"/>
  <c r="F284" i="9"/>
  <c r="H283" i="9"/>
  <c r="G283" i="9"/>
  <c r="E283" i="9" s="1"/>
  <c r="B283" i="9" s="1"/>
  <c r="F283" i="9"/>
  <c r="F282" i="9"/>
  <c r="H281" i="9"/>
  <c r="E281" i="9" s="1"/>
  <c r="B281" i="9" s="1"/>
  <c r="G281" i="9"/>
  <c r="F281" i="9"/>
  <c r="H280" i="9"/>
  <c r="E280" i="9" s="1"/>
  <c r="B280" i="9" s="1"/>
  <c r="G280" i="9"/>
  <c r="F280" i="9"/>
  <c r="H279" i="9"/>
  <c r="G279" i="9"/>
  <c r="F279" i="9"/>
  <c r="F278" i="9"/>
  <c r="F277" i="9"/>
  <c r="F276" i="9"/>
  <c r="F275"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F267" i="9" s="1"/>
  <c r="B267" i="9" s="1"/>
  <c r="L267" i="9"/>
  <c r="E267" i="9"/>
  <c r="M266" i="9"/>
  <c r="L266" i="9"/>
  <c r="F266" i="9" s="1"/>
  <c r="E266" i="9"/>
  <c r="B266" i="9"/>
  <c r="M265" i="9"/>
  <c r="L265" i="9"/>
  <c r="F265" i="9"/>
  <c r="E265" i="9"/>
  <c r="B265" i="9" s="1"/>
  <c r="M264" i="9"/>
  <c r="L264" i="9"/>
  <c r="F264" i="9"/>
  <c r="E264" i="9"/>
  <c r="M263" i="9"/>
  <c r="L263" i="9"/>
  <c r="F263" i="9"/>
  <c r="B263" i="9" s="1"/>
  <c r="E263" i="9"/>
  <c r="M262" i="9"/>
  <c r="L262" i="9"/>
  <c r="F262" i="9" s="1"/>
  <c r="B262" i="9" s="1"/>
  <c r="E262" i="9"/>
  <c r="M261" i="9"/>
  <c r="F261" i="9" s="1"/>
  <c r="B261" i="9" s="1"/>
  <c r="L261" i="9"/>
  <c r="E261" i="9"/>
  <c r="M260" i="9"/>
  <c r="L260" i="9"/>
  <c r="F260" i="9"/>
  <c r="E260" i="9"/>
  <c r="B260" i="9" s="1"/>
  <c r="M259" i="9"/>
  <c r="F259" i="9" s="1"/>
  <c r="B259" i="9" s="1"/>
  <c r="L259" i="9"/>
  <c r="E259" i="9"/>
  <c r="M258" i="9"/>
  <c r="L258" i="9"/>
  <c r="F258" i="9" s="1"/>
  <c r="E258" i="9"/>
  <c r="B258" i="9"/>
  <c r="M257" i="9"/>
  <c r="L257" i="9"/>
  <c r="F257" i="9"/>
  <c r="E257" i="9"/>
  <c r="B257" i="9" s="1"/>
  <c r="M256" i="9"/>
  <c r="L256" i="9"/>
  <c r="F256" i="9"/>
  <c r="E256" i="9"/>
  <c r="M255" i="9"/>
  <c r="L255" i="9"/>
  <c r="F255" i="9"/>
  <c r="B255" i="9" s="1"/>
  <c r="E255" i="9"/>
  <c r="M254" i="9"/>
  <c r="L254" i="9"/>
  <c r="F254" i="9" s="1"/>
  <c r="B254" i="9" s="1"/>
  <c r="E254" i="9"/>
  <c r="M253" i="9"/>
  <c r="F253" i="9" s="1"/>
  <c r="B253" i="9" s="1"/>
  <c r="L253" i="9"/>
  <c r="E253" i="9"/>
  <c r="M252" i="9"/>
  <c r="L252" i="9"/>
  <c r="F252" i="9"/>
  <c r="E252" i="9"/>
  <c r="B252" i="9" s="1"/>
  <c r="M251" i="9"/>
  <c r="F251" i="9" s="1"/>
  <c r="B251" i="9" s="1"/>
  <c r="L251" i="9"/>
  <c r="E251" i="9"/>
  <c r="M250" i="9"/>
  <c r="L250" i="9"/>
  <c r="F250" i="9" s="1"/>
  <c r="E250" i="9"/>
  <c r="B250" i="9"/>
  <c r="M249" i="9"/>
  <c r="L249" i="9"/>
  <c r="F249" i="9"/>
  <c r="E249" i="9"/>
  <c r="B249" i="9" s="1"/>
  <c r="M248" i="9"/>
  <c r="L248" i="9"/>
  <c r="F248" i="9"/>
  <c r="E248" i="9"/>
  <c r="M247" i="9"/>
  <c r="L247" i="9"/>
  <c r="F247" i="9"/>
  <c r="B247" i="9" s="1"/>
  <c r="E247" i="9"/>
  <c r="M246" i="9"/>
  <c r="L246" i="9"/>
  <c r="F246" i="9" s="1"/>
  <c r="B246" i="9" s="1"/>
  <c r="E246" i="9"/>
  <c r="M245" i="9"/>
  <c r="F245" i="9" s="1"/>
  <c r="B245" i="9" s="1"/>
  <c r="L245" i="9"/>
  <c r="E245" i="9"/>
  <c r="M244" i="9"/>
  <c r="L244" i="9"/>
  <c r="F244" i="9" s="1"/>
  <c r="E244" i="9"/>
  <c r="M243" i="9"/>
  <c r="L243" i="9"/>
  <c r="F243" i="9" s="1"/>
  <c r="B243" i="9" s="1"/>
  <c r="E243" i="9"/>
  <c r="M242" i="9"/>
  <c r="L242" i="9"/>
  <c r="E242" i="9"/>
  <c r="M241" i="9"/>
  <c r="L241" i="9"/>
  <c r="F241" i="9"/>
  <c r="E241" i="9"/>
  <c r="B241" i="9" s="1"/>
  <c r="M240" i="9"/>
  <c r="L240" i="9"/>
  <c r="F240" i="9"/>
  <c r="E240" i="9"/>
  <c r="M239" i="9"/>
  <c r="L239" i="9"/>
  <c r="F239" i="9"/>
  <c r="B239" i="9" s="1"/>
  <c r="E239" i="9"/>
  <c r="M238" i="9"/>
  <c r="L238" i="9"/>
  <c r="F238" i="9" s="1"/>
  <c r="E238" i="9"/>
  <c r="B238" i="9" s="1"/>
  <c r="M237" i="9"/>
  <c r="F237" i="9" s="1"/>
  <c r="B237" i="9" s="1"/>
  <c r="L237" i="9"/>
  <c r="E237" i="9"/>
  <c r="M236" i="9"/>
  <c r="L236" i="9"/>
  <c r="F236" i="9" s="1"/>
  <c r="E236" i="9"/>
  <c r="M235" i="9"/>
  <c r="L235" i="9"/>
  <c r="F235" i="9" s="1"/>
  <c r="B235" i="9" s="1"/>
  <c r="E235" i="9"/>
  <c r="M234" i="9"/>
  <c r="L234" i="9"/>
  <c r="E234" i="9"/>
  <c r="M233" i="9"/>
  <c r="L233" i="9"/>
  <c r="F233" i="9"/>
  <c r="E233" i="9"/>
  <c r="B233" i="9" s="1"/>
  <c r="M232" i="9"/>
  <c r="L232" i="9"/>
  <c r="F232" i="9"/>
  <c r="E232" i="9"/>
  <c r="M231" i="9"/>
  <c r="L231" i="9"/>
  <c r="F231" i="9"/>
  <c r="B231" i="9" s="1"/>
  <c r="E231" i="9"/>
  <c r="M230" i="9"/>
  <c r="L230" i="9"/>
  <c r="F230" i="9" s="1"/>
  <c r="E230" i="9"/>
  <c r="B230" i="9" s="1"/>
  <c r="M229" i="9"/>
  <c r="F229" i="9" s="1"/>
  <c r="B229" i="9" s="1"/>
  <c r="L229" i="9"/>
  <c r="E229" i="9"/>
  <c r="M228" i="9"/>
  <c r="L228" i="9"/>
  <c r="F228" i="9" s="1"/>
  <c r="E228" i="9"/>
  <c r="M227" i="9"/>
  <c r="L227" i="9"/>
  <c r="F227" i="9" s="1"/>
  <c r="B227" i="9" s="1"/>
  <c r="E227" i="9"/>
  <c r="M226" i="9"/>
  <c r="L226" i="9"/>
  <c r="E226" i="9"/>
  <c r="H225" i="9"/>
  <c r="G225" i="9"/>
  <c r="F225" i="9"/>
  <c r="E225" i="9"/>
  <c r="B225" i="9" s="1"/>
  <c r="M224" i="9"/>
  <c r="L224" i="9"/>
  <c r="F224" i="9"/>
  <c r="E224" i="9"/>
  <c r="M223" i="9"/>
  <c r="L223" i="9"/>
  <c r="F223" i="9"/>
  <c r="B223" i="9" s="1"/>
  <c r="E223" i="9"/>
  <c r="M222" i="9"/>
  <c r="L222" i="9"/>
  <c r="F222" i="9" s="1"/>
  <c r="E222" i="9"/>
  <c r="B222" i="9" s="1"/>
  <c r="M221" i="9"/>
  <c r="F221" i="9" s="1"/>
  <c r="B221" i="9" s="1"/>
  <c r="L221" i="9"/>
  <c r="E221" i="9"/>
  <c r="M220" i="9"/>
  <c r="L220" i="9"/>
  <c r="F220" i="9" s="1"/>
  <c r="E220" i="9"/>
  <c r="M219" i="9"/>
  <c r="L219" i="9"/>
  <c r="F219" i="9" s="1"/>
  <c r="B219" i="9" s="1"/>
  <c r="E219" i="9"/>
  <c r="M218" i="9"/>
  <c r="L218" i="9"/>
  <c r="E218" i="9"/>
  <c r="M217" i="9"/>
  <c r="L217" i="9"/>
  <c r="F217" i="9"/>
  <c r="E217" i="9"/>
  <c r="B217" i="9" s="1"/>
  <c r="M216" i="9"/>
  <c r="L216" i="9"/>
  <c r="F216" i="9"/>
  <c r="E216" i="9"/>
  <c r="M215" i="9"/>
  <c r="L215" i="9"/>
  <c r="F215" i="9"/>
  <c r="B215" i="9" s="1"/>
  <c r="E215" i="9"/>
  <c r="M214" i="9"/>
  <c r="L214" i="9"/>
  <c r="F214" i="9" s="1"/>
  <c r="E214" i="9"/>
  <c r="B214" i="9" s="1"/>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B157" i="9" s="1"/>
  <c r="H156" i="9"/>
  <c r="G156" i="9"/>
  <c r="E156" i="9" s="1"/>
  <c r="B156" i="9" s="1"/>
  <c r="F156" i="9"/>
  <c r="H155" i="9"/>
  <c r="G155" i="9"/>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F143" i="9"/>
  <c r="F142" i="9"/>
  <c r="H141" i="9"/>
  <c r="G141" i="9"/>
  <c r="F141" i="9"/>
  <c r="E141" i="9"/>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F46" i="9"/>
  <c r="H45" i="9"/>
  <c r="E45" i="9" s="1"/>
  <c r="B45" i="9" s="1"/>
  <c r="G45" i="9"/>
  <c r="F45" i="9"/>
  <c r="H44" i="9"/>
  <c r="E44" i="9" s="1"/>
  <c r="B44" i="9" s="1"/>
  <c r="G44" i="9"/>
  <c r="F44" i="9"/>
  <c r="H43" i="9"/>
  <c r="G43" i="9"/>
  <c r="E43" i="9" s="1"/>
  <c r="B43" i="9" s="1"/>
  <c r="F43" i="9"/>
  <c r="H42" i="9"/>
  <c r="G42" i="9"/>
  <c r="F42" i="9"/>
  <c r="H41" i="9"/>
  <c r="G41" i="9"/>
  <c r="F41" i="9"/>
  <c r="E41" i="9"/>
  <c r="B41" i="9" s="1"/>
  <c r="H40" i="9"/>
  <c r="G40" i="9"/>
  <c r="F40" i="9"/>
  <c r="H39" i="9"/>
  <c r="G39" i="9"/>
  <c r="F39" i="9"/>
  <c r="H38" i="9"/>
  <c r="E38" i="9" s="1"/>
  <c r="B38" i="9" s="1"/>
  <c r="G38" i="9"/>
  <c r="F38" i="9"/>
  <c r="H37" i="9"/>
  <c r="G37" i="9"/>
  <c r="F37" i="9"/>
  <c r="H36" i="9"/>
  <c r="G36" i="9"/>
  <c r="E36" i="9" s="1"/>
  <c r="B36" i="9" s="1"/>
  <c r="F36" i="9"/>
  <c r="H35" i="9"/>
  <c r="G35" i="9"/>
  <c r="E35" i="9" s="1"/>
  <c r="B35" i="9" s="1"/>
  <c r="F35" i="9"/>
  <c r="H34" i="9"/>
  <c r="G34" i="9"/>
  <c r="F34" i="9"/>
  <c r="H33" i="9"/>
  <c r="G33" i="9"/>
  <c r="F33" i="9"/>
  <c r="E33" i="9"/>
  <c r="B33" i="9" s="1"/>
  <c r="H32" i="9"/>
  <c r="G32" i="9"/>
  <c r="E32" i="9" s="1"/>
  <c r="B32" i="9" s="1"/>
  <c r="F32" i="9"/>
  <c r="H31" i="9"/>
  <c r="G31" i="9"/>
  <c r="E31" i="9" s="1"/>
  <c r="B31" i="9" s="1"/>
  <c r="F31" i="9"/>
  <c r="H30" i="9"/>
  <c r="G30" i="9"/>
  <c r="F30" i="9"/>
  <c r="H29" i="9"/>
  <c r="G29" i="9"/>
  <c r="F29" i="9"/>
  <c r="H28" i="9"/>
  <c r="G28" i="9"/>
  <c r="E28" i="9" s="1"/>
  <c r="B28" i="9" s="1"/>
  <c r="F28" i="9"/>
  <c r="H27" i="9"/>
  <c r="G27" i="9"/>
  <c r="E27" i="9" s="1"/>
  <c r="B27" i="9" s="1"/>
  <c r="F27" i="9"/>
  <c r="H26" i="9"/>
  <c r="G26" i="9"/>
  <c r="E26" i="9" s="1"/>
  <c r="B26" i="9" s="1"/>
  <c r="F26" i="9"/>
  <c r="H25" i="9"/>
  <c r="G25" i="9"/>
  <c r="F25" i="9"/>
  <c r="E25" i="9"/>
  <c r="B25" i="9" s="1"/>
  <c r="H24" i="9"/>
  <c r="E24" i="9" s="1"/>
  <c r="B24" i="9" s="1"/>
  <c r="G24" i="9"/>
  <c r="F24" i="9"/>
  <c r="H23" i="9"/>
  <c r="G23" i="9"/>
  <c r="E23" i="9" s="1"/>
  <c r="B23" i="9" s="1"/>
  <c r="F23" i="9"/>
  <c r="H22" i="9"/>
  <c r="G22" i="9"/>
  <c r="F22" i="9"/>
  <c r="H21" i="9"/>
  <c r="G21" i="9"/>
  <c r="F21" i="9"/>
  <c r="E21" i="9"/>
  <c r="B21" i="9" s="1"/>
  <c r="F20" i="9"/>
  <c r="F4" i="9"/>
  <c r="O3" i="9"/>
  <c r="G274" i="9" s="1"/>
  <c r="E274" i="9" s="1"/>
  <c r="I3" i="9"/>
  <c r="H3" i="9"/>
  <c r="G3" i="9"/>
  <c r="D101" i="8"/>
  <c r="D95" i="8"/>
  <c r="D90" i="8"/>
  <c r="D85" i="8"/>
  <c r="D80" i="8"/>
  <c r="D75" i="8"/>
  <c r="D70" i="8"/>
  <c r="D65" i="8"/>
  <c r="D60" i="8"/>
  <c r="D55" i="8"/>
  <c r="D49" i="8" s="1"/>
  <c r="D50" i="8"/>
  <c r="D44" i="8"/>
  <c r="D43" i="8"/>
  <c r="I35" i="3" s="1"/>
  <c r="D36" i="8"/>
  <c r="D26" i="8"/>
  <c r="D24" i="8" s="1"/>
  <c r="D18" i="8"/>
  <c r="D8" i="8"/>
  <c r="C1483" i="1" s="1"/>
  <c r="D6" i="8"/>
  <c r="C1481" i="1" s="1"/>
  <c r="E44" i="7"/>
  <c r="D44" i="7"/>
  <c r="E39" i="7"/>
  <c r="D39" i="7"/>
  <c r="D38" i="7" s="1"/>
  <c r="E38" i="7"/>
  <c r="E30" i="7"/>
  <c r="D30" i="7"/>
  <c r="E23" i="7"/>
  <c r="D23" i="7"/>
  <c r="E22" i="7"/>
  <c r="D22" i="7"/>
  <c r="E14" i="7"/>
  <c r="D14" i="7"/>
  <c r="E7" i="7"/>
  <c r="D7" i="7"/>
  <c r="D6" i="7" s="1"/>
  <c r="D5" i="7"/>
  <c r="C1436"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C1409" i="1" s="1"/>
  <c r="E114" i="6"/>
  <c r="I27"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E245" i="5" s="1"/>
  <c r="D1222" i="1" s="1"/>
  <c r="D246" i="5"/>
  <c r="F246" i="5" s="1"/>
  <c r="F244" i="5"/>
  <c r="F243" i="5"/>
  <c r="E242" i="5"/>
  <c r="D242" i="5"/>
  <c r="F242" i="5" s="1"/>
  <c r="F241" i="5"/>
  <c r="F240" i="5"/>
  <c r="E239" i="5"/>
  <c r="E238" i="5" s="1"/>
  <c r="D1215" i="1"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154" i="1" s="1"/>
  <c r="D180" i="5"/>
  <c r="D177" i="5" s="1"/>
  <c r="G289" i="9" s="1"/>
  <c r="F179" i="5"/>
  <c r="F178" i="5"/>
  <c r="F173" i="5"/>
  <c r="F172" i="5"/>
  <c r="F171" i="5"/>
  <c r="E170" i="5"/>
  <c r="D170" i="5"/>
  <c r="C1148" i="1"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124" i="1"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D78" i="5" s="1"/>
  <c r="E78" i="5"/>
  <c r="D1056" i="1"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E45" i="5"/>
  <c r="F45" i="5" s="1"/>
  <c r="D45" i="5"/>
  <c r="C1023" i="1"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F19" i="5" s="1"/>
  <c r="F18" i="5"/>
  <c r="F17" i="5"/>
  <c r="F16" i="5"/>
  <c r="F15" i="5"/>
  <c r="F14" i="5"/>
  <c r="E13" i="5"/>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4" i="4" s="1"/>
  <c r="F593" i="4"/>
  <c r="D593" i="4"/>
  <c r="F592" i="4"/>
  <c r="F591" i="4"/>
  <c r="E590" i="4"/>
  <c r="D590" i="4"/>
  <c r="F590" i="4" s="1"/>
  <c r="F589" i="4"/>
  <c r="F588" i="4"/>
  <c r="F587" i="4"/>
  <c r="E587" i="4"/>
  <c r="D587" i="4"/>
  <c r="F586" i="4"/>
  <c r="F585" i="4"/>
  <c r="E585" i="4"/>
  <c r="E580" i="4" s="1"/>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F418" i="4"/>
  <c r="E418" i="4"/>
  <c r="D418" i="4"/>
  <c r="E417" i="4"/>
  <c r="D417" i="4"/>
  <c r="E416" i="4"/>
  <c r="E643" i="4" s="1"/>
  <c r="D637"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E224" i="4"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D196" i="4"/>
  <c r="F196" i="4"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D130" i="1" s="1"/>
  <c r="D134" i="4"/>
  <c r="D133" i="4" s="1"/>
  <c r="C129" i="1" s="1"/>
  <c r="F132" i="4"/>
  <c r="F131" i="4"/>
  <c r="F130" i="4"/>
  <c r="F129" i="4"/>
  <c r="E128" i="4"/>
  <c r="D128" i="4"/>
  <c r="F127" i="4"/>
  <c r="F126" i="4"/>
  <c r="F125" i="4"/>
  <c r="E125" i="4"/>
  <c r="E124" i="4" s="1"/>
  <c r="D125"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D68" i="4"/>
  <c r="C64" i="1"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H1524" i="1"/>
  <c r="G1524" i="1"/>
  <c r="C1524" i="1"/>
  <c r="C1523" i="1"/>
  <c r="H1523" i="1" s="1"/>
  <c r="C1522" i="1"/>
  <c r="H1521" i="1"/>
  <c r="C1521" i="1"/>
  <c r="G1521" i="1" s="1"/>
  <c r="H1520" i="1"/>
  <c r="G1520" i="1"/>
  <c r="C1520" i="1"/>
  <c r="C1519" i="1"/>
  <c r="H1519" i="1" s="1"/>
  <c r="C1518" i="1"/>
  <c r="H1516" i="1"/>
  <c r="G1516" i="1"/>
  <c r="C1516" i="1"/>
  <c r="G1515" i="1"/>
  <c r="C1515" i="1"/>
  <c r="H1515" i="1" s="1"/>
  <c r="C1514" i="1"/>
  <c r="H1513" i="1"/>
  <c r="C1513" i="1"/>
  <c r="G1513" i="1" s="1"/>
  <c r="H1512" i="1"/>
  <c r="G1512" i="1"/>
  <c r="C1512" i="1"/>
  <c r="G1511" i="1"/>
  <c r="C1511" i="1"/>
  <c r="H1511" i="1" s="1"/>
  <c r="C1510" i="1"/>
  <c r="H1509" i="1"/>
  <c r="C1509" i="1"/>
  <c r="G1509" i="1" s="1"/>
  <c r="H1508" i="1"/>
  <c r="G1508" i="1"/>
  <c r="C1508" i="1"/>
  <c r="G1507" i="1"/>
  <c r="C1507" i="1"/>
  <c r="H1507" i="1" s="1"/>
  <c r="C1506" i="1"/>
  <c r="H1505" i="1"/>
  <c r="C1505" i="1"/>
  <c r="G1505" i="1" s="1"/>
  <c r="H1504" i="1"/>
  <c r="G1504" i="1"/>
  <c r="C1504" i="1"/>
  <c r="C1503" i="1"/>
  <c r="H1503" i="1" s="1"/>
  <c r="C1502" i="1"/>
  <c r="C1501" i="1"/>
  <c r="G1501" i="1" s="1"/>
  <c r="H1500" i="1"/>
  <c r="G1500" i="1"/>
  <c r="C1500" i="1"/>
  <c r="C1499" i="1"/>
  <c r="H1499" i="1" s="1"/>
  <c r="C1498" i="1"/>
  <c r="H1497" i="1"/>
  <c r="C1497" i="1"/>
  <c r="G1497" i="1" s="1"/>
  <c r="H1496" i="1"/>
  <c r="G1496" i="1"/>
  <c r="C1496" i="1"/>
  <c r="G1495" i="1"/>
  <c r="C1495" i="1"/>
  <c r="H1495" i="1" s="1"/>
  <c r="C1494" i="1"/>
  <c r="H1493" i="1"/>
  <c r="C1493" i="1"/>
  <c r="G1493" i="1" s="1"/>
  <c r="C1492" i="1"/>
  <c r="G1492" i="1" s="1"/>
  <c r="C1491" i="1"/>
  <c r="H1491" i="1" s="1"/>
  <c r="C1490" i="1"/>
  <c r="H1489" i="1"/>
  <c r="C1489" i="1"/>
  <c r="G1489" i="1" s="1"/>
  <c r="H1488" i="1"/>
  <c r="G1488" i="1"/>
  <c r="C1488" i="1"/>
  <c r="G1487" i="1"/>
  <c r="C1487" i="1"/>
  <c r="H1487" i="1" s="1"/>
  <c r="C1486" i="1"/>
  <c r="H1485" i="1"/>
  <c r="C1485" i="1"/>
  <c r="G1485" i="1" s="1"/>
  <c r="C1484" i="1"/>
  <c r="H1484" i="1" s="1"/>
  <c r="C1482" i="1"/>
  <c r="H1480" i="1"/>
  <c r="G1480" i="1"/>
  <c r="C1480" i="1"/>
  <c r="D1479" i="1"/>
  <c r="C1479" i="1"/>
  <c r="J1478" i="1"/>
  <c r="G1478" i="1"/>
  <c r="I1478" i="1" s="1"/>
  <c r="D1478" i="1"/>
  <c r="H1478" i="1" s="1"/>
  <c r="C1478" i="1"/>
  <c r="D1477" i="1"/>
  <c r="C1477" i="1"/>
  <c r="J1476" i="1"/>
  <c r="G1476" i="1"/>
  <c r="I1476" i="1" s="1"/>
  <c r="D1476" i="1"/>
  <c r="H1476" i="1" s="1"/>
  <c r="C1476" i="1"/>
  <c r="G1475" i="1"/>
  <c r="D1475" i="1"/>
  <c r="H1475" i="1" s="1"/>
  <c r="C1475" i="1"/>
  <c r="H1474" i="1"/>
  <c r="D1474" i="1"/>
  <c r="C1474" i="1"/>
  <c r="J1473" i="1"/>
  <c r="G1473" i="1"/>
  <c r="I1473" i="1" s="1"/>
  <c r="D1473" i="1"/>
  <c r="H1473" i="1" s="1"/>
  <c r="C1473" i="1"/>
  <c r="H1472" i="1"/>
  <c r="D1472" i="1"/>
  <c r="C1472" i="1"/>
  <c r="J1471" i="1"/>
  <c r="G1471" i="1"/>
  <c r="I1471" i="1" s="1"/>
  <c r="D1471" i="1"/>
  <c r="H1471" i="1" s="1"/>
  <c r="C1471" i="1"/>
  <c r="G1470" i="1"/>
  <c r="D1470" i="1"/>
  <c r="H1470" i="1" s="1"/>
  <c r="C1470" i="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J1460" i="1"/>
  <c r="G1460" i="1"/>
  <c r="I1460" i="1" s="1"/>
  <c r="D1460" i="1"/>
  <c r="H1460" i="1" s="1"/>
  <c r="C1460" i="1"/>
  <c r="D1459" i="1"/>
  <c r="C1459" i="1"/>
  <c r="D1458" i="1"/>
  <c r="C1458" i="1"/>
  <c r="H1457" i="1"/>
  <c r="D1457" i="1"/>
  <c r="C1457" i="1"/>
  <c r="H1456" i="1"/>
  <c r="G1456" i="1"/>
  <c r="D1456" i="1"/>
  <c r="J1456" i="1" s="1"/>
  <c r="C1456" i="1"/>
  <c r="J1455" i="1"/>
  <c r="D1455" i="1"/>
  <c r="C1455" i="1"/>
  <c r="H1454" i="1"/>
  <c r="D1454" i="1"/>
  <c r="C1454" i="1"/>
  <c r="H1453" i="1"/>
  <c r="D1453" i="1"/>
  <c r="C1453" i="1"/>
  <c r="H1452" i="1"/>
  <c r="G1452" i="1"/>
  <c r="D1452" i="1"/>
  <c r="J1452" i="1" s="1"/>
  <c r="C1452" i="1"/>
  <c r="D1451" i="1"/>
  <c r="C1451" i="1"/>
  <c r="J1451" i="1" s="1"/>
  <c r="D1450" i="1"/>
  <c r="C1450" i="1"/>
  <c r="H1449" i="1"/>
  <c r="D1449" i="1"/>
  <c r="C1449" i="1"/>
  <c r="H1448" i="1"/>
  <c r="G1448" i="1"/>
  <c r="D1448" i="1"/>
  <c r="J1448" i="1" s="1"/>
  <c r="C1448" i="1"/>
  <c r="J1447" i="1"/>
  <c r="D1447" i="1"/>
  <c r="C1447" i="1"/>
  <c r="D1446" i="1"/>
  <c r="C1446" i="1"/>
  <c r="D1445" i="1"/>
  <c r="C1445" i="1"/>
  <c r="J1445" i="1" s="1"/>
  <c r="G1444" i="1"/>
  <c r="D1444" i="1"/>
  <c r="C1444" i="1"/>
  <c r="D1443" i="1"/>
  <c r="C1443" i="1"/>
  <c r="D1442" i="1"/>
  <c r="C1442" i="1"/>
  <c r="G1441" i="1"/>
  <c r="D1441" i="1"/>
  <c r="C1441" i="1"/>
  <c r="J1441" i="1" s="1"/>
  <c r="G1440" i="1"/>
  <c r="D1440" i="1"/>
  <c r="C1440" i="1"/>
  <c r="D1439" i="1"/>
  <c r="C1439" i="1"/>
  <c r="D1438" i="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D1421" i="1"/>
  <c r="C1421" i="1"/>
  <c r="G1421" i="1" s="1"/>
  <c r="D1420" i="1"/>
  <c r="G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C1411" i="1"/>
  <c r="D1410" i="1"/>
  <c r="G1410" i="1" s="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G1316" i="1"/>
  <c r="C1316" i="1"/>
  <c r="H1316" i="1" s="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D1226" i="1"/>
  <c r="C1226" i="1"/>
  <c r="D1225" i="1"/>
  <c r="C1225" i="1"/>
  <c r="D1224" i="1"/>
  <c r="C1224" i="1"/>
  <c r="H1221" i="1"/>
  <c r="G1221" i="1"/>
  <c r="D1221" i="1"/>
  <c r="C1221" i="1"/>
  <c r="H1220" i="1"/>
  <c r="G1220" i="1"/>
  <c r="D1220" i="1"/>
  <c r="C1220" i="1"/>
  <c r="H1219" i="1"/>
  <c r="G1219" i="1"/>
  <c r="D1219" i="1"/>
  <c r="C1219" i="1"/>
  <c r="D1218" i="1"/>
  <c r="C1218" i="1"/>
  <c r="H1218" i="1" s="1"/>
  <c r="G1217" i="1"/>
  <c r="D1217" i="1"/>
  <c r="C1217" i="1"/>
  <c r="H1217"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C1183" i="1"/>
  <c r="H1182" i="1"/>
  <c r="D1182" i="1"/>
  <c r="C1182" i="1"/>
  <c r="G1182" i="1" s="1"/>
  <c r="D1181" i="1"/>
  <c r="C1181" i="1"/>
  <c r="G1181" i="1" s="1"/>
  <c r="D1180" i="1"/>
  <c r="C1180" i="1"/>
  <c r="H1179" i="1"/>
  <c r="D1179" i="1"/>
  <c r="C1179" i="1"/>
  <c r="G1179" i="1" s="1"/>
  <c r="H1178" i="1"/>
  <c r="D1178" i="1"/>
  <c r="C1178" i="1"/>
  <c r="G1178" i="1" s="1"/>
  <c r="D1177" i="1"/>
  <c r="C1177" i="1"/>
  <c r="G1177" i="1" s="1"/>
  <c r="D1176" i="1"/>
  <c r="C1176" i="1"/>
  <c r="H1175" i="1"/>
  <c r="D1175" i="1"/>
  <c r="C1175" i="1"/>
  <c r="G1175" i="1" s="1"/>
  <c r="H1174" i="1"/>
  <c r="D1174" i="1"/>
  <c r="C1174" i="1"/>
  <c r="G1174" i="1" s="1"/>
  <c r="D1173" i="1"/>
  <c r="C1173" i="1"/>
  <c r="G1173" i="1" s="1"/>
  <c r="D1172" i="1"/>
  <c r="C1172" i="1"/>
  <c r="H1171" i="1"/>
  <c r="D1171" i="1"/>
  <c r="C1171" i="1"/>
  <c r="G1171" i="1" s="1"/>
  <c r="H1170" i="1"/>
  <c r="D1170" i="1"/>
  <c r="C1170" i="1"/>
  <c r="G1170" i="1" s="1"/>
  <c r="D1169" i="1"/>
  <c r="C1169" i="1"/>
  <c r="G1169" i="1" s="1"/>
  <c r="D1168" i="1"/>
  <c r="C1168" i="1"/>
  <c r="H1167" i="1"/>
  <c r="D1167" i="1"/>
  <c r="C1167" i="1"/>
  <c r="G1167" i="1" s="1"/>
  <c r="H1166" i="1"/>
  <c r="D1166" i="1"/>
  <c r="C1166" i="1"/>
  <c r="G1166" i="1" s="1"/>
  <c r="D1165" i="1"/>
  <c r="C1165" i="1"/>
  <c r="D1164" i="1"/>
  <c r="C1164" i="1"/>
  <c r="H1163" i="1"/>
  <c r="D1163" i="1"/>
  <c r="C1163" i="1"/>
  <c r="G1163" i="1" s="1"/>
  <c r="H1162" i="1"/>
  <c r="D1162" i="1"/>
  <c r="C1162" i="1"/>
  <c r="G1162" i="1" s="1"/>
  <c r="D1161" i="1"/>
  <c r="C1161" i="1"/>
  <c r="G1161" i="1" s="1"/>
  <c r="D1160" i="1"/>
  <c r="C1160" i="1"/>
  <c r="H1159" i="1"/>
  <c r="D1159" i="1"/>
  <c r="C1159" i="1"/>
  <c r="G1159" i="1" s="1"/>
  <c r="H1158" i="1"/>
  <c r="D1158" i="1"/>
  <c r="C1158" i="1"/>
  <c r="G1158" i="1" s="1"/>
  <c r="D1157" i="1"/>
  <c r="C1157" i="1"/>
  <c r="G1157" i="1" s="1"/>
  <c r="D1156" i="1"/>
  <c r="C1156" i="1"/>
  <c r="D1155" i="1"/>
  <c r="C1155" i="1"/>
  <c r="G1155" i="1" s="1"/>
  <c r="G1151" i="1"/>
  <c r="D1151" i="1"/>
  <c r="C1151" i="1"/>
  <c r="H1151" i="1" s="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G1138" i="1" s="1"/>
  <c r="C1138" i="1"/>
  <c r="H1138" i="1" s="1"/>
  <c r="H1137" i="1"/>
  <c r="G1137" i="1"/>
  <c r="D1137" i="1"/>
  <c r="C1137" i="1"/>
  <c r="D1136" i="1"/>
  <c r="G1136" i="1" s="1"/>
  <c r="C1136" i="1"/>
  <c r="H1136" i="1" s="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D1048" i="1"/>
  <c r="C1048" i="1"/>
  <c r="D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C1033" i="1"/>
  <c r="D1032" i="1"/>
  <c r="H1032" i="1" s="1"/>
  <c r="C1032" i="1"/>
  <c r="H1031" i="1"/>
  <c r="D1031" i="1"/>
  <c r="C1031" i="1"/>
  <c r="G1031" i="1" s="1"/>
  <c r="C1030" i="1"/>
  <c r="H1029" i="1"/>
  <c r="D1029" i="1"/>
  <c r="C1029" i="1"/>
  <c r="G1029" i="1" s="1"/>
  <c r="D1028" i="1"/>
  <c r="H1028" i="1" s="1"/>
  <c r="C1028" i="1"/>
  <c r="H1027" i="1"/>
  <c r="D1027" i="1"/>
  <c r="C1027" i="1"/>
  <c r="G1027" i="1" s="1"/>
  <c r="H1026" i="1"/>
  <c r="D1026" i="1"/>
  <c r="C1026" i="1"/>
  <c r="G1026" i="1" s="1"/>
  <c r="D1025" i="1"/>
  <c r="C1025" i="1"/>
  <c r="G1025" i="1" s="1"/>
  <c r="H1024" i="1"/>
  <c r="D1024" i="1"/>
  <c r="C1024" i="1"/>
  <c r="G1024"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D1012" i="1"/>
  <c r="C1012" i="1"/>
  <c r="H1011" i="1"/>
  <c r="D1011" i="1"/>
  <c r="C1011" i="1"/>
  <c r="G1011" i="1" s="1"/>
  <c r="H1010" i="1"/>
  <c r="D1010" i="1"/>
  <c r="C1010" i="1"/>
  <c r="G1010" i="1" s="1"/>
  <c r="H1009" i="1"/>
  <c r="D1009" i="1"/>
  <c r="C1009" i="1"/>
  <c r="G1009" i="1" s="1"/>
  <c r="D1008" i="1"/>
  <c r="C1008" i="1"/>
  <c r="C1007" i="1"/>
  <c r="D1006" i="1"/>
  <c r="H1006" i="1" s="1"/>
  <c r="C1006" i="1"/>
  <c r="H1005" i="1"/>
  <c r="D1005" i="1"/>
  <c r="C1005" i="1"/>
  <c r="G1005" i="1" s="1"/>
  <c r="H1004" i="1"/>
  <c r="D1004" i="1"/>
  <c r="C1004" i="1"/>
  <c r="G1004" i="1" s="1"/>
  <c r="H1003" i="1"/>
  <c r="D1003" i="1"/>
  <c r="C1003" i="1"/>
  <c r="G1003" i="1" s="1"/>
  <c r="D1002" i="1"/>
  <c r="H1002" i="1" s="1"/>
  <c r="C1002" i="1"/>
  <c r="H1001" i="1"/>
  <c r="D1001" i="1"/>
  <c r="C1001" i="1"/>
  <c r="G1001" i="1" s="1"/>
  <c r="D1000" i="1"/>
  <c r="C1000" i="1"/>
  <c r="G1000" i="1" s="1"/>
  <c r="H999" i="1"/>
  <c r="D999" i="1"/>
  <c r="C999" i="1"/>
  <c r="G999" i="1" s="1"/>
  <c r="D998" i="1"/>
  <c r="H998" i="1" s="1"/>
  <c r="C998" i="1"/>
  <c r="D996" i="1"/>
  <c r="C996" i="1"/>
  <c r="G996" i="1" s="1"/>
  <c r="H995" i="1"/>
  <c r="D995" i="1"/>
  <c r="C995" i="1"/>
  <c r="G995" i="1" s="1"/>
  <c r="H994" i="1"/>
  <c r="D994" i="1"/>
  <c r="C994" i="1"/>
  <c r="G994" i="1" s="1"/>
  <c r="D993" i="1"/>
  <c r="C993" i="1"/>
  <c r="G993" i="1" s="1"/>
  <c r="H992" i="1"/>
  <c r="D992" i="1"/>
  <c r="C992" i="1"/>
  <c r="G992" i="1" s="1"/>
  <c r="D991" i="1"/>
  <c r="H989" i="1"/>
  <c r="D989" i="1"/>
  <c r="C989" i="1"/>
  <c r="D988" i="1"/>
  <c r="C988" i="1"/>
  <c r="G988" i="1" s="1"/>
  <c r="H987" i="1"/>
  <c r="D987" i="1"/>
  <c r="C987" i="1"/>
  <c r="G987"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D718" i="1"/>
  <c r="H718" i="1" s="1"/>
  <c r="C718" i="1"/>
  <c r="H717" i="1"/>
  <c r="G717" i="1"/>
  <c r="D717" i="1"/>
  <c r="C717" i="1"/>
  <c r="D716" i="1"/>
  <c r="C716" i="1"/>
  <c r="G716" i="1" s="1"/>
  <c r="H715" i="1"/>
  <c r="D715" i="1"/>
  <c r="G715" i="1" s="1"/>
  <c r="C715" i="1"/>
  <c r="H714" i="1"/>
  <c r="G714" i="1"/>
  <c r="D714" i="1"/>
  <c r="C714" i="1"/>
  <c r="H713" i="1"/>
  <c r="G713" i="1"/>
  <c r="D713" i="1"/>
  <c r="C713" i="1"/>
  <c r="H712" i="1"/>
  <c r="G712" i="1"/>
  <c r="D712" i="1"/>
  <c r="C712" i="1"/>
  <c r="H711" i="1"/>
  <c r="D711" i="1"/>
  <c r="C711" i="1"/>
  <c r="H710" i="1"/>
  <c r="D710" i="1"/>
  <c r="C710" i="1"/>
  <c r="G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D694" i="1"/>
  <c r="C694" i="1"/>
  <c r="G694" i="1" s="1"/>
  <c r="H693" i="1"/>
  <c r="G693" i="1"/>
  <c r="D693" i="1"/>
  <c r="C693" i="1"/>
  <c r="D692" i="1"/>
  <c r="G692" i="1" s="1"/>
  <c r="C692" i="1"/>
  <c r="D691" i="1"/>
  <c r="G691" i="1" s="1"/>
  <c r="C691" i="1"/>
  <c r="D690" i="1"/>
  <c r="G690" i="1" s="1"/>
  <c r="C690" i="1"/>
  <c r="H689" i="1"/>
  <c r="D689" i="1"/>
  <c r="G689" i="1" s="1"/>
  <c r="C689" i="1"/>
  <c r="D688" i="1"/>
  <c r="G688" i="1" s="1"/>
  <c r="C688" i="1"/>
  <c r="D687" i="1"/>
  <c r="G687" i="1" s="1"/>
  <c r="C687" i="1"/>
  <c r="D686" i="1"/>
  <c r="G686" i="1" s="1"/>
  <c r="C686" i="1"/>
  <c r="H685" i="1"/>
  <c r="D685" i="1"/>
  <c r="G685" i="1" s="1"/>
  <c r="C685" i="1"/>
  <c r="D684" i="1"/>
  <c r="G684" i="1" s="1"/>
  <c r="C684" i="1"/>
  <c r="D683" i="1"/>
  <c r="G683" i="1" s="1"/>
  <c r="C683" i="1"/>
  <c r="D682" i="1"/>
  <c r="G682" i="1" s="1"/>
  <c r="C682" i="1"/>
  <c r="H681" i="1"/>
  <c r="D681" i="1"/>
  <c r="G681" i="1" s="1"/>
  <c r="C681" i="1"/>
  <c r="D680" i="1"/>
  <c r="G680" i="1" s="1"/>
  <c r="C680" i="1"/>
  <c r="D679" i="1"/>
  <c r="G679" i="1" s="1"/>
  <c r="C679" i="1"/>
  <c r="D678" i="1"/>
  <c r="G678" i="1" s="1"/>
  <c r="C678" i="1"/>
  <c r="H677" i="1"/>
  <c r="D677" i="1"/>
  <c r="G677" i="1" s="1"/>
  <c r="C677" i="1"/>
  <c r="D676" i="1"/>
  <c r="G676" i="1" s="1"/>
  <c r="C676" i="1"/>
  <c r="D675" i="1"/>
  <c r="G675" i="1" s="1"/>
  <c r="C675" i="1"/>
  <c r="D674" i="1"/>
  <c r="G674" i="1" s="1"/>
  <c r="C674" i="1"/>
  <c r="H673" i="1"/>
  <c r="D673" i="1"/>
  <c r="G673" i="1" s="1"/>
  <c r="C673" i="1"/>
  <c r="D672" i="1"/>
  <c r="G672" i="1" s="1"/>
  <c r="C672" i="1"/>
  <c r="D671" i="1"/>
  <c r="C671" i="1"/>
  <c r="D670" i="1"/>
  <c r="C670" i="1"/>
  <c r="D669" i="1"/>
  <c r="G669" i="1" s="1"/>
  <c r="C669" i="1"/>
  <c r="D668" i="1"/>
  <c r="C668" i="1"/>
  <c r="D667" i="1"/>
  <c r="G667" i="1" s="1"/>
  <c r="C667" i="1"/>
  <c r="D666" i="1"/>
  <c r="G666" i="1" s="1"/>
  <c r="C666" i="1"/>
  <c r="H665" i="1"/>
  <c r="D665" i="1"/>
  <c r="G665" i="1" s="1"/>
  <c r="C665" i="1"/>
  <c r="D664" i="1"/>
  <c r="G664" i="1" s="1"/>
  <c r="C664" i="1"/>
  <c r="D663" i="1"/>
  <c r="G663" i="1" s="1"/>
  <c r="C663" i="1"/>
  <c r="D662" i="1"/>
  <c r="G662" i="1" s="1"/>
  <c r="C662" i="1"/>
  <c r="H661" i="1"/>
  <c r="D661" i="1"/>
  <c r="G661" i="1" s="1"/>
  <c r="C661" i="1"/>
  <c r="D660" i="1"/>
  <c r="G660" i="1" s="1"/>
  <c r="C660" i="1"/>
  <c r="D659" i="1"/>
  <c r="G659" i="1" s="1"/>
  <c r="C659" i="1"/>
  <c r="D658" i="1"/>
  <c r="G658" i="1" s="1"/>
  <c r="C658" i="1"/>
  <c r="H657" i="1"/>
  <c r="D657" i="1"/>
  <c r="G657" i="1" s="1"/>
  <c r="C657" i="1"/>
  <c r="D656" i="1"/>
  <c r="G656" i="1" s="1"/>
  <c r="C656" i="1"/>
  <c r="D655" i="1"/>
  <c r="G655" i="1" s="1"/>
  <c r="C655" i="1"/>
  <c r="D654" i="1"/>
  <c r="G654" i="1" s="1"/>
  <c r="C654" i="1"/>
  <c r="H653" i="1"/>
  <c r="D653" i="1"/>
  <c r="G653" i="1" s="1"/>
  <c r="C653" i="1"/>
  <c r="D652" i="1"/>
  <c r="G652" i="1" s="1"/>
  <c r="C652" i="1"/>
  <c r="D651" i="1"/>
  <c r="G651" i="1" s="1"/>
  <c r="C651" i="1"/>
  <c r="D650" i="1"/>
  <c r="G650" i="1" s="1"/>
  <c r="C650" i="1"/>
  <c r="H649" i="1"/>
  <c r="D649" i="1"/>
  <c r="C649" i="1"/>
  <c r="D648" i="1"/>
  <c r="G648" i="1" s="1"/>
  <c r="C648" i="1"/>
  <c r="D647" i="1"/>
  <c r="G647" i="1" s="1"/>
  <c r="C647" i="1"/>
  <c r="D646" i="1"/>
  <c r="G646" i="1" s="1"/>
  <c r="C646" i="1"/>
  <c r="H645" i="1"/>
  <c r="D645" i="1"/>
  <c r="G645" i="1" s="1"/>
  <c r="C645" i="1"/>
  <c r="D644" i="1"/>
  <c r="G644" i="1" s="1"/>
  <c r="C644" i="1"/>
  <c r="D643" i="1"/>
  <c r="G643" i="1" s="1"/>
  <c r="C643" i="1"/>
  <c r="D642" i="1"/>
  <c r="G642" i="1" s="1"/>
  <c r="C642" i="1"/>
  <c r="D641" i="1"/>
  <c r="C641" i="1"/>
  <c r="H641" i="1" s="1"/>
  <c r="H632" i="1"/>
  <c r="D632" i="1"/>
  <c r="G632" i="1" s="1"/>
  <c r="C632" i="1"/>
  <c r="D631" i="1"/>
  <c r="G631" i="1" s="1"/>
  <c r="C631" i="1"/>
  <c r="D628" i="1"/>
  <c r="G628" i="1" s="1"/>
  <c r="C628" i="1"/>
  <c r="D627" i="1"/>
  <c r="G627" i="1" s="1"/>
  <c r="C627" i="1"/>
  <c r="H626" i="1"/>
  <c r="D626" i="1"/>
  <c r="G626" i="1" s="1"/>
  <c r="C626" i="1"/>
  <c r="D625" i="1"/>
  <c r="C625" i="1"/>
  <c r="D624" i="1"/>
  <c r="G624" i="1" s="1"/>
  <c r="C624" i="1"/>
  <c r="D623" i="1"/>
  <c r="G623" i="1" s="1"/>
  <c r="C623" i="1"/>
  <c r="H622" i="1"/>
  <c r="D622" i="1"/>
  <c r="G622" i="1" s="1"/>
  <c r="C622" i="1"/>
  <c r="D621" i="1"/>
  <c r="C621" i="1"/>
  <c r="D620" i="1"/>
  <c r="G620" i="1" s="1"/>
  <c r="C620" i="1"/>
  <c r="D619" i="1"/>
  <c r="D618" i="1"/>
  <c r="C618" i="1"/>
  <c r="D617" i="1"/>
  <c r="G617" i="1" s="1"/>
  <c r="C617" i="1"/>
  <c r="D616" i="1"/>
  <c r="G616" i="1" s="1"/>
  <c r="C616" i="1"/>
  <c r="H615" i="1"/>
  <c r="D615" i="1"/>
  <c r="G615" i="1" s="1"/>
  <c r="C615" i="1"/>
  <c r="D614" i="1"/>
  <c r="C614" i="1"/>
  <c r="D613" i="1"/>
  <c r="G613" i="1" s="1"/>
  <c r="C613" i="1"/>
  <c r="D612" i="1"/>
  <c r="G612" i="1" s="1"/>
  <c r="C612" i="1"/>
  <c r="H611" i="1"/>
  <c r="D611" i="1"/>
  <c r="G611" i="1" s="1"/>
  <c r="C611" i="1"/>
  <c r="D610" i="1"/>
  <c r="C610" i="1"/>
  <c r="D609" i="1"/>
  <c r="G609" i="1" s="1"/>
  <c r="C609" i="1"/>
  <c r="D608" i="1"/>
  <c r="G608" i="1" s="1"/>
  <c r="C608" i="1"/>
  <c r="H607" i="1"/>
  <c r="D607" i="1"/>
  <c r="G607" i="1" s="1"/>
  <c r="C607" i="1"/>
  <c r="D606" i="1"/>
  <c r="C606" i="1"/>
  <c r="D605" i="1"/>
  <c r="G605" i="1" s="1"/>
  <c r="C605" i="1"/>
  <c r="D604" i="1"/>
  <c r="G604" i="1" s="1"/>
  <c r="C604" i="1"/>
  <c r="H603" i="1"/>
  <c r="D603" i="1"/>
  <c r="G603" i="1" s="1"/>
  <c r="C603" i="1"/>
  <c r="D602" i="1"/>
  <c r="C602" i="1"/>
  <c r="D601" i="1"/>
  <c r="G601" i="1" s="1"/>
  <c r="C601" i="1"/>
  <c r="D600" i="1"/>
  <c r="G600" i="1" s="1"/>
  <c r="C600" i="1"/>
  <c r="H599" i="1"/>
  <c r="D599" i="1"/>
  <c r="G599" i="1" s="1"/>
  <c r="C599" i="1"/>
  <c r="D598" i="1"/>
  <c r="C598" i="1"/>
  <c r="D597" i="1"/>
  <c r="G597" i="1" s="1"/>
  <c r="C597" i="1"/>
  <c r="D596" i="1"/>
  <c r="G596" i="1" s="1"/>
  <c r="C596" i="1"/>
  <c r="H595" i="1"/>
  <c r="D595" i="1"/>
  <c r="G595" i="1" s="1"/>
  <c r="C595" i="1"/>
  <c r="D594" i="1"/>
  <c r="C594" i="1"/>
  <c r="D593" i="1"/>
  <c r="G593" i="1" s="1"/>
  <c r="C593" i="1"/>
  <c r="D592" i="1"/>
  <c r="G592" i="1" s="1"/>
  <c r="C592" i="1"/>
  <c r="H591" i="1"/>
  <c r="D591" i="1"/>
  <c r="G591" i="1" s="1"/>
  <c r="C591" i="1"/>
  <c r="D590" i="1"/>
  <c r="C590" i="1"/>
  <c r="D589" i="1"/>
  <c r="G589" i="1" s="1"/>
  <c r="C589" i="1"/>
  <c r="D588" i="1"/>
  <c r="G588" i="1" s="1"/>
  <c r="C588" i="1"/>
  <c r="C587" i="1"/>
  <c r="D586" i="1"/>
  <c r="C586" i="1"/>
  <c r="D585" i="1"/>
  <c r="G585" i="1" s="1"/>
  <c r="C585" i="1"/>
  <c r="D584" i="1"/>
  <c r="G584" i="1" s="1"/>
  <c r="C584" i="1"/>
  <c r="H583" i="1"/>
  <c r="D583" i="1"/>
  <c r="G583" i="1" s="1"/>
  <c r="C583" i="1"/>
  <c r="D582" i="1"/>
  <c r="C582" i="1"/>
  <c r="D581" i="1"/>
  <c r="G581" i="1" s="1"/>
  <c r="C581" i="1"/>
  <c r="D580" i="1"/>
  <c r="G580" i="1" s="1"/>
  <c r="C580" i="1"/>
  <c r="H579" i="1"/>
  <c r="D579" i="1"/>
  <c r="G579" i="1" s="1"/>
  <c r="C579" i="1"/>
  <c r="D578" i="1"/>
  <c r="C578" i="1"/>
  <c r="D577" i="1"/>
  <c r="G577" i="1" s="1"/>
  <c r="C577" i="1"/>
  <c r="D576" i="1"/>
  <c r="G576" i="1" s="1"/>
  <c r="C576" i="1"/>
  <c r="H575" i="1"/>
  <c r="D575" i="1"/>
  <c r="G575" i="1" s="1"/>
  <c r="C575" i="1"/>
  <c r="D574" i="1"/>
  <c r="D573" i="1"/>
  <c r="G573" i="1" s="1"/>
  <c r="C573" i="1"/>
  <c r="H572" i="1"/>
  <c r="D572" i="1"/>
  <c r="G572" i="1" s="1"/>
  <c r="C572" i="1"/>
  <c r="D571" i="1"/>
  <c r="C571" i="1"/>
  <c r="D570" i="1"/>
  <c r="G570" i="1" s="1"/>
  <c r="C570" i="1"/>
  <c r="D569" i="1"/>
  <c r="G569" i="1" s="1"/>
  <c r="C569" i="1"/>
  <c r="H568" i="1"/>
  <c r="D568" i="1"/>
  <c r="G568" i="1" s="1"/>
  <c r="C568" i="1"/>
  <c r="D567" i="1"/>
  <c r="C567" i="1"/>
  <c r="D566" i="1"/>
  <c r="G566" i="1" s="1"/>
  <c r="C566" i="1"/>
  <c r="D565" i="1"/>
  <c r="G565" i="1" s="1"/>
  <c r="C565" i="1"/>
  <c r="H564" i="1"/>
  <c r="D564" i="1"/>
  <c r="G564" i="1" s="1"/>
  <c r="C564" i="1"/>
  <c r="D563" i="1"/>
  <c r="C563" i="1"/>
  <c r="D562" i="1"/>
  <c r="G562" i="1" s="1"/>
  <c r="C562" i="1"/>
  <c r="D561" i="1"/>
  <c r="G561" i="1" s="1"/>
  <c r="C561" i="1"/>
  <c r="H560" i="1"/>
  <c r="D560" i="1"/>
  <c r="G560" i="1" s="1"/>
  <c r="C560" i="1"/>
  <c r="D559" i="1"/>
  <c r="C559" i="1"/>
  <c r="D558" i="1"/>
  <c r="G558" i="1" s="1"/>
  <c r="C558" i="1"/>
  <c r="D557" i="1"/>
  <c r="G557" i="1" s="1"/>
  <c r="C557" i="1"/>
  <c r="H556" i="1"/>
  <c r="D556" i="1"/>
  <c r="G556" i="1" s="1"/>
  <c r="C556" i="1"/>
  <c r="D555" i="1"/>
  <c r="C555" i="1"/>
  <c r="D554" i="1"/>
  <c r="G554" i="1" s="1"/>
  <c r="C554" i="1"/>
  <c r="D553" i="1"/>
  <c r="G553" i="1" s="1"/>
  <c r="C553" i="1"/>
  <c r="H552" i="1"/>
  <c r="D552" i="1"/>
  <c r="G552" i="1" s="1"/>
  <c r="C552" i="1"/>
  <c r="D551" i="1"/>
  <c r="C551" i="1"/>
  <c r="D550" i="1"/>
  <c r="G550" i="1" s="1"/>
  <c r="C550" i="1"/>
  <c r="D549" i="1"/>
  <c r="G549" i="1" s="1"/>
  <c r="C549" i="1"/>
  <c r="H548" i="1"/>
  <c r="D548" i="1"/>
  <c r="G548" i="1" s="1"/>
  <c r="C548" i="1"/>
  <c r="D547" i="1"/>
  <c r="C547" i="1"/>
  <c r="D546" i="1"/>
  <c r="G546" i="1" s="1"/>
  <c r="C546" i="1"/>
  <c r="D545" i="1"/>
  <c r="G545" i="1" s="1"/>
  <c r="C545" i="1"/>
  <c r="H544" i="1"/>
  <c r="D544" i="1"/>
  <c r="G544" i="1" s="1"/>
  <c r="C544" i="1"/>
  <c r="D543" i="1"/>
  <c r="C543" i="1"/>
  <c r="D542" i="1"/>
  <c r="G542" i="1" s="1"/>
  <c r="C542" i="1"/>
  <c r="D541" i="1"/>
  <c r="G541" i="1" s="1"/>
  <c r="C541" i="1"/>
  <c r="H540" i="1"/>
  <c r="D540" i="1"/>
  <c r="G540" i="1" s="1"/>
  <c r="C540" i="1"/>
  <c r="D539" i="1"/>
  <c r="C539" i="1"/>
  <c r="D538" i="1"/>
  <c r="G538" i="1" s="1"/>
  <c r="C538" i="1"/>
  <c r="D537" i="1"/>
  <c r="G537" i="1" s="1"/>
  <c r="C537" i="1"/>
  <c r="H536" i="1"/>
  <c r="D536" i="1"/>
  <c r="G536" i="1" s="1"/>
  <c r="C536" i="1"/>
  <c r="D535" i="1"/>
  <c r="C535" i="1"/>
  <c r="D534" i="1"/>
  <c r="G534" i="1" s="1"/>
  <c r="C534" i="1"/>
  <c r="D533" i="1"/>
  <c r="G533" i="1" s="1"/>
  <c r="C533" i="1"/>
  <c r="H532" i="1"/>
  <c r="D532" i="1"/>
  <c r="G532" i="1" s="1"/>
  <c r="C532" i="1"/>
  <c r="D531" i="1"/>
  <c r="C531" i="1"/>
  <c r="D530" i="1"/>
  <c r="G530" i="1" s="1"/>
  <c r="C530" i="1"/>
  <c r="D529" i="1"/>
  <c r="G529" i="1" s="1"/>
  <c r="C529" i="1"/>
  <c r="H528" i="1"/>
  <c r="D528" i="1"/>
  <c r="G528" i="1" s="1"/>
  <c r="C528" i="1"/>
  <c r="D527" i="1"/>
  <c r="C527" i="1"/>
  <c r="D526" i="1"/>
  <c r="G526" i="1" s="1"/>
  <c r="C526" i="1"/>
  <c r="D525" i="1"/>
  <c r="G525" i="1" s="1"/>
  <c r="C525" i="1"/>
  <c r="H524" i="1"/>
  <c r="D524" i="1"/>
  <c r="G524" i="1" s="1"/>
  <c r="C524" i="1"/>
  <c r="D521" i="1"/>
  <c r="C521" i="1"/>
  <c r="D520" i="1"/>
  <c r="G520" i="1" s="1"/>
  <c r="C520" i="1"/>
  <c r="D519" i="1"/>
  <c r="G519" i="1" s="1"/>
  <c r="C519" i="1"/>
  <c r="H518" i="1"/>
  <c r="D518" i="1"/>
  <c r="G518" i="1" s="1"/>
  <c r="C518" i="1"/>
  <c r="D517" i="1"/>
  <c r="C517" i="1"/>
  <c r="D516" i="1"/>
  <c r="G516" i="1" s="1"/>
  <c r="C516" i="1"/>
  <c r="D515" i="1"/>
  <c r="G515" i="1" s="1"/>
  <c r="C515" i="1"/>
  <c r="H514" i="1"/>
  <c r="D514" i="1"/>
  <c r="G514" i="1" s="1"/>
  <c r="C514" i="1"/>
  <c r="D513" i="1"/>
  <c r="C513" i="1"/>
  <c r="D512" i="1"/>
  <c r="G512" i="1" s="1"/>
  <c r="C512" i="1"/>
  <c r="D511" i="1"/>
  <c r="G511" i="1" s="1"/>
  <c r="C511" i="1"/>
  <c r="H510" i="1"/>
  <c r="D510" i="1"/>
  <c r="G510" i="1" s="1"/>
  <c r="C510" i="1"/>
  <c r="D509" i="1"/>
  <c r="D508" i="1"/>
  <c r="G508" i="1" s="1"/>
  <c r="C508" i="1"/>
  <c r="H507" i="1"/>
  <c r="D507" i="1"/>
  <c r="G507" i="1" s="1"/>
  <c r="C507" i="1"/>
  <c r="D506" i="1"/>
  <c r="C506" i="1"/>
  <c r="D505" i="1"/>
  <c r="G505" i="1" s="1"/>
  <c r="C505" i="1"/>
  <c r="D504" i="1"/>
  <c r="G504" i="1" s="1"/>
  <c r="C504" i="1"/>
  <c r="H503" i="1"/>
  <c r="D503" i="1"/>
  <c r="G503" i="1" s="1"/>
  <c r="C503" i="1"/>
  <c r="D502" i="1"/>
  <c r="C502" i="1"/>
  <c r="D501" i="1"/>
  <c r="G501" i="1" s="1"/>
  <c r="C501" i="1"/>
  <c r="D500" i="1"/>
  <c r="G500" i="1" s="1"/>
  <c r="C500" i="1"/>
  <c r="H499" i="1"/>
  <c r="D499" i="1"/>
  <c r="G499" i="1" s="1"/>
  <c r="C499" i="1"/>
  <c r="D498" i="1"/>
  <c r="C498" i="1"/>
  <c r="D497" i="1"/>
  <c r="G497" i="1" s="1"/>
  <c r="C497" i="1"/>
  <c r="D496" i="1"/>
  <c r="G496" i="1" s="1"/>
  <c r="C496" i="1"/>
  <c r="H495" i="1"/>
  <c r="D495" i="1"/>
  <c r="G495" i="1" s="1"/>
  <c r="C495" i="1"/>
  <c r="D494" i="1"/>
  <c r="C494" i="1"/>
  <c r="D493" i="1"/>
  <c r="G493" i="1" s="1"/>
  <c r="C493" i="1"/>
  <c r="D492" i="1"/>
  <c r="G492" i="1" s="1"/>
  <c r="C492" i="1"/>
  <c r="H491" i="1"/>
  <c r="D491" i="1"/>
  <c r="G491" i="1" s="1"/>
  <c r="C491" i="1"/>
  <c r="D490" i="1"/>
  <c r="C490" i="1"/>
  <c r="D489" i="1"/>
  <c r="G489" i="1" s="1"/>
  <c r="C489" i="1"/>
  <c r="D488" i="1"/>
  <c r="G488" i="1" s="1"/>
  <c r="C488" i="1"/>
  <c r="H487" i="1"/>
  <c r="D487" i="1"/>
  <c r="G487" i="1" s="1"/>
  <c r="C487" i="1"/>
  <c r="D486" i="1"/>
  <c r="C486" i="1"/>
  <c r="D485" i="1"/>
  <c r="G485" i="1" s="1"/>
  <c r="C485" i="1"/>
  <c r="D484" i="1"/>
  <c r="G484" i="1" s="1"/>
  <c r="C484" i="1"/>
  <c r="H483" i="1"/>
  <c r="D483" i="1"/>
  <c r="G483" i="1" s="1"/>
  <c r="C483" i="1"/>
  <c r="D482" i="1"/>
  <c r="C482" i="1"/>
  <c r="D481" i="1"/>
  <c r="G481" i="1" s="1"/>
  <c r="C481" i="1"/>
  <c r="D480" i="1"/>
  <c r="G480" i="1" s="1"/>
  <c r="C480" i="1"/>
  <c r="H479" i="1"/>
  <c r="D479" i="1"/>
  <c r="G479" i="1" s="1"/>
  <c r="C479" i="1"/>
  <c r="D478" i="1"/>
  <c r="D477" i="1"/>
  <c r="G477" i="1" s="1"/>
  <c r="C477" i="1"/>
  <c r="H476" i="1"/>
  <c r="D476" i="1"/>
  <c r="G476" i="1" s="1"/>
  <c r="C476" i="1"/>
  <c r="D475" i="1"/>
  <c r="C475" i="1"/>
  <c r="D474" i="1"/>
  <c r="G474" i="1" s="1"/>
  <c r="C474" i="1"/>
  <c r="D473" i="1"/>
  <c r="G473" i="1" s="1"/>
  <c r="C473" i="1"/>
  <c r="H472" i="1"/>
  <c r="D472" i="1"/>
  <c r="G472" i="1" s="1"/>
  <c r="C472" i="1"/>
  <c r="D471" i="1"/>
  <c r="C471" i="1"/>
  <c r="H470" i="1"/>
  <c r="D470" i="1"/>
  <c r="G470" i="1" s="1"/>
  <c r="C470" i="1"/>
  <c r="D469" i="1"/>
  <c r="G469" i="1" s="1"/>
  <c r="C469" i="1"/>
  <c r="H468" i="1"/>
  <c r="D468" i="1"/>
  <c r="G468" i="1" s="1"/>
  <c r="C468" i="1"/>
  <c r="D467" i="1"/>
  <c r="C467" i="1"/>
  <c r="D466" i="1"/>
  <c r="H465" i="1"/>
  <c r="D465" i="1"/>
  <c r="G465" i="1" s="1"/>
  <c r="C465" i="1"/>
  <c r="D464" i="1"/>
  <c r="C464" i="1"/>
  <c r="H463" i="1"/>
  <c r="D463" i="1"/>
  <c r="G463" i="1" s="1"/>
  <c r="C463" i="1"/>
  <c r="D462" i="1"/>
  <c r="G462" i="1" s="1"/>
  <c r="C462" i="1"/>
  <c r="H461" i="1"/>
  <c r="D461" i="1"/>
  <c r="G461" i="1" s="1"/>
  <c r="C461" i="1"/>
  <c r="D460" i="1"/>
  <c r="C460" i="1"/>
  <c r="H459" i="1"/>
  <c r="D459" i="1"/>
  <c r="G459" i="1" s="1"/>
  <c r="C459" i="1"/>
  <c r="D458" i="1"/>
  <c r="G458" i="1" s="1"/>
  <c r="C458" i="1"/>
  <c r="H457" i="1"/>
  <c r="D457" i="1"/>
  <c r="G457" i="1" s="1"/>
  <c r="C457" i="1"/>
  <c r="D456" i="1"/>
  <c r="C456" i="1"/>
  <c r="H455" i="1"/>
  <c r="D455" i="1"/>
  <c r="G455" i="1" s="1"/>
  <c r="C455" i="1"/>
  <c r="D454" i="1"/>
  <c r="G454" i="1" s="1"/>
  <c r="C454" i="1"/>
  <c r="C453" i="1"/>
  <c r="D452" i="1"/>
  <c r="C452" i="1"/>
  <c r="H451" i="1"/>
  <c r="D451" i="1"/>
  <c r="G451" i="1" s="1"/>
  <c r="C451" i="1"/>
  <c r="D450" i="1"/>
  <c r="G450" i="1" s="1"/>
  <c r="C450" i="1"/>
  <c r="H449" i="1"/>
  <c r="D449" i="1"/>
  <c r="G449" i="1" s="1"/>
  <c r="C449" i="1"/>
  <c r="D448" i="1"/>
  <c r="C448" i="1"/>
  <c r="H447" i="1"/>
  <c r="D447" i="1"/>
  <c r="G447" i="1" s="1"/>
  <c r="C447" i="1"/>
  <c r="D446" i="1"/>
  <c r="G446" i="1" s="1"/>
  <c r="C446" i="1"/>
  <c r="H445" i="1"/>
  <c r="D445" i="1"/>
  <c r="G445" i="1" s="1"/>
  <c r="C445" i="1"/>
  <c r="D444" i="1"/>
  <c r="C444" i="1"/>
  <c r="H443" i="1"/>
  <c r="D443" i="1"/>
  <c r="G443" i="1" s="1"/>
  <c r="C443" i="1"/>
  <c r="D442" i="1"/>
  <c r="G442" i="1" s="1"/>
  <c r="C442" i="1"/>
  <c r="H441" i="1"/>
  <c r="D441" i="1"/>
  <c r="G441" i="1" s="1"/>
  <c r="C441" i="1"/>
  <c r="D440" i="1"/>
  <c r="C440" i="1"/>
  <c r="H439" i="1"/>
  <c r="D439" i="1"/>
  <c r="G439" i="1" s="1"/>
  <c r="C439" i="1"/>
  <c r="D438" i="1"/>
  <c r="G438" i="1" s="1"/>
  <c r="C438" i="1"/>
  <c r="H437" i="1"/>
  <c r="D437" i="1"/>
  <c r="G437" i="1" s="1"/>
  <c r="C437" i="1"/>
  <c r="D436" i="1"/>
  <c r="C436" i="1"/>
  <c r="H435" i="1"/>
  <c r="D435" i="1"/>
  <c r="G435" i="1" s="1"/>
  <c r="C435" i="1"/>
  <c r="D434" i="1"/>
  <c r="G434" i="1" s="1"/>
  <c r="C434" i="1"/>
  <c r="H433" i="1"/>
  <c r="D433" i="1"/>
  <c r="G433" i="1" s="1"/>
  <c r="C433" i="1"/>
  <c r="D432" i="1"/>
  <c r="C432" i="1"/>
  <c r="H431" i="1"/>
  <c r="D431" i="1"/>
  <c r="G431" i="1" s="1"/>
  <c r="C431" i="1"/>
  <c r="D430" i="1"/>
  <c r="G430" i="1" s="1"/>
  <c r="C430" i="1"/>
  <c r="H429" i="1"/>
  <c r="D429" i="1"/>
  <c r="G429" i="1" s="1"/>
  <c r="C429" i="1"/>
  <c r="D428" i="1"/>
  <c r="C428" i="1"/>
  <c r="H427" i="1"/>
  <c r="D427" i="1"/>
  <c r="G427" i="1" s="1"/>
  <c r="C427" i="1"/>
  <c r="D426" i="1"/>
  <c r="G426" i="1" s="1"/>
  <c r="C426" i="1"/>
  <c r="H425" i="1"/>
  <c r="D425" i="1"/>
  <c r="G425" i="1" s="1"/>
  <c r="C425" i="1"/>
  <c r="D424" i="1"/>
  <c r="C424" i="1"/>
  <c r="H423" i="1"/>
  <c r="D423" i="1"/>
  <c r="G423" i="1" s="1"/>
  <c r="C423" i="1"/>
  <c r="D422" i="1"/>
  <c r="G422" i="1" s="1"/>
  <c r="C422" i="1"/>
  <c r="H421" i="1"/>
  <c r="D421" i="1"/>
  <c r="G421" i="1" s="1"/>
  <c r="C421" i="1"/>
  <c r="D420" i="1"/>
  <c r="C420" i="1"/>
  <c r="H419" i="1"/>
  <c r="D419" i="1"/>
  <c r="G419" i="1" s="1"/>
  <c r="C419" i="1"/>
  <c r="D418" i="1"/>
  <c r="G418" i="1" s="1"/>
  <c r="C418" i="1"/>
  <c r="H417" i="1"/>
  <c r="D417" i="1"/>
  <c r="G417" i="1" s="1"/>
  <c r="C417" i="1"/>
  <c r="D416" i="1"/>
  <c r="C416" i="1"/>
  <c r="D415" i="1"/>
  <c r="D413" i="1"/>
  <c r="C413" i="1"/>
  <c r="H413" i="1" s="1"/>
  <c r="D412" i="1"/>
  <c r="D411" i="1"/>
  <c r="G411" i="1" s="1"/>
  <c r="C411" i="1"/>
  <c r="D406" i="1"/>
  <c r="C406" i="1"/>
  <c r="H405" i="1"/>
  <c r="D405" i="1"/>
  <c r="G405" i="1" s="1"/>
  <c r="C405" i="1"/>
  <c r="D404" i="1"/>
  <c r="G404" i="1" s="1"/>
  <c r="C404" i="1"/>
  <c r="H401" i="1"/>
  <c r="D401" i="1"/>
  <c r="G401" i="1" s="1"/>
  <c r="C401" i="1"/>
  <c r="D400" i="1"/>
  <c r="C400" i="1"/>
  <c r="H399" i="1"/>
  <c r="D399" i="1"/>
  <c r="G399" i="1" s="1"/>
  <c r="C399" i="1"/>
  <c r="D398" i="1"/>
  <c r="G398" i="1" s="1"/>
  <c r="C398" i="1"/>
  <c r="H397" i="1"/>
  <c r="D397" i="1"/>
  <c r="G397" i="1" s="1"/>
  <c r="C397" i="1"/>
  <c r="D396" i="1"/>
  <c r="C396" i="1"/>
  <c r="H395" i="1"/>
  <c r="D395" i="1"/>
  <c r="G395" i="1" s="1"/>
  <c r="C395" i="1"/>
  <c r="D394" i="1"/>
  <c r="G394" i="1" s="1"/>
  <c r="C394" i="1"/>
  <c r="H393" i="1"/>
  <c r="D393" i="1"/>
  <c r="G393" i="1" s="1"/>
  <c r="C393" i="1"/>
  <c r="D392" i="1"/>
  <c r="C392" i="1"/>
  <c r="H391" i="1"/>
  <c r="D391" i="1"/>
  <c r="G391" i="1" s="1"/>
  <c r="C391" i="1"/>
  <c r="D390" i="1"/>
  <c r="G390" i="1" s="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H367" i="1"/>
  <c r="G367" i="1"/>
  <c r="D367" i="1"/>
  <c r="C367" i="1"/>
  <c r="H366" i="1"/>
  <c r="G366" i="1"/>
  <c r="D366" i="1"/>
  <c r="C366" i="1"/>
  <c r="G365" i="1"/>
  <c r="D365" i="1"/>
  <c r="H365" i="1" s="1"/>
  <c r="C365" i="1"/>
  <c r="C364" i="1"/>
  <c r="H363" i="1"/>
  <c r="G363" i="1"/>
  <c r="D363" i="1"/>
  <c r="C363" i="1"/>
  <c r="H362" i="1"/>
  <c r="G362" i="1"/>
  <c r="D362" i="1"/>
  <c r="C362" i="1"/>
  <c r="H361" i="1"/>
  <c r="G361" i="1"/>
  <c r="D361" i="1"/>
  <c r="C361" i="1"/>
  <c r="H360" i="1"/>
  <c r="G360" i="1"/>
  <c r="D360" i="1"/>
  <c r="C360" i="1"/>
  <c r="H359" i="1"/>
  <c r="G359" i="1"/>
  <c r="D359" i="1"/>
  <c r="C359" i="1"/>
  <c r="D357" i="1"/>
  <c r="C357" i="1"/>
  <c r="D356" i="1"/>
  <c r="C356" i="1"/>
  <c r="D355" i="1"/>
  <c r="C355" i="1"/>
  <c r="D354" i="1"/>
  <c r="C354" i="1"/>
  <c r="D353" i="1"/>
  <c r="C353" i="1"/>
  <c r="D352" i="1"/>
  <c r="C352" i="1"/>
  <c r="D351" i="1"/>
  <c r="D350" i="1"/>
  <c r="C350" i="1"/>
  <c r="D349" i="1"/>
  <c r="C349" i="1"/>
  <c r="D348" i="1"/>
  <c r="C348" i="1"/>
  <c r="D347" i="1"/>
  <c r="C347" i="1"/>
  <c r="D346"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D305" i="1"/>
  <c r="H305" i="1" s="1"/>
  <c r="C305" i="1"/>
  <c r="G304" i="1"/>
  <c r="D304" i="1"/>
  <c r="H304" i="1" s="1"/>
  <c r="C304" i="1"/>
  <c r="G303" i="1"/>
  <c r="D303" i="1"/>
  <c r="H303" i="1" s="1"/>
  <c r="C303" i="1"/>
  <c r="D302" i="1"/>
  <c r="H302" i="1" s="1"/>
  <c r="C302" i="1"/>
  <c r="D301" i="1"/>
  <c r="H301" i="1" s="1"/>
  <c r="C301" i="1"/>
  <c r="G300" i="1"/>
  <c r="D300" i="1"/>
  <c r="H300" i="1" s="1"/>
  <c r="C300" i="1"/>
  <c r="G299" i="1"/>
  <c r="D299" i="1"/>
  <c r="H299" i="1" s="1"/>
  <c r="C299" i="1"/>
  <c r="D298" i="1"/>
  <c r="H298" i="1" s="1"/>
  <c r="C298" i="1"/>
  <c r="D297" i="1"/>
  <c r="H297" i="1" s="1"/>
  <c r="C297" i="1"/>
  <c r="G296" i="1"/>
  <c r="D296" i="1"/>
  <c r="H296" i="1" s="1"/>
  <c r="C296" i="1"/>
  <c r="G295" i="1"/>
  <c r="D295" i="1"/>
  <c r="H295" i="1" s="1"/>
  <c r="C295" i="1"/>
  <c r="D294" i="1"/>
  <c r="H292" i="1"/>
  <c r="D292" i="1"/>
  <c r="G292" i="1" s="1"/>
  <c r="C292" i="1"/>
  <c r="H291" i="1"/>
  <c r="D291" i="1"/>
  <c r="G291" i="1" s="1"/>
  <c r="C291" i="1"/>
  <c r="H290" i="1"/>
  <c r="D290" i="1"/>
  <c r="C290" i="1"/>
  <c r="D289" i="1"/>
  <c r="C289" i="1"/>
  <c r="H289" i="1" s="1"/>
  <c r="H288" i="1"/>
  <c r="D288" i="1"/>
  <c r="G288" i="1" s="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G219" i="1"/>
  <c r="D219" i="1"/>
  <c r="H219" i="1" s="1"/>
  <c r="C219" i="1"/>
  <c r="D218" i="1"/>
  <c r="H218" i="1" s="1"/>
  <c r="C218" i="1"/>
  <c r="D217" i="1"/>
  <c r="H217" i="1" s="1"/>
  <c r="C217" i="1"/>
  <c r="G216" i="1"/>
  <c r="D216" i="1"/>
  <c r="H216" i="1" s="1"/>
  <c r="C216" i="1"/>
  <c r="G215" i="1"/>
  <c r="D215" i="1"/>
  <c r="H215" i="1" s="1"/>
  <c r="C215" i="1"/>
  <c r="D214" i="1"/>
  <c r="H214" i="1" s="1"/>
  <c r="C214" i="1"/>
  <c r="D213" i="1"/>
  <c r="H213" i="1" s="1"/>
  <c r="C213" i="1"/>
  <c r="G212" i="1"/>
  <c r="D212" i="1"/>
  <c r="H212" i="1" s="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D164" i="1"/>
  <c r="C164" i="1"/>
  <c r="D163" i="1"/>
  <c r="C163" i="1"/>
  <c r="D162" i="1"/>
  <c r="C162" i="1"/>
  <c r="D161" i="1"/>
  <c r="C161" i="1"/>
  <c r="C160" i="1"/>
  <c r="D158" i="1"/>
  <c r="C158" i="1"/>
  <c r="D157" i="1"/>
  <c r="C157" i="1"/>
  <c r="D156" i="1"/>
  <c r="C156" i="1"/>
  <c r="D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D69" i="1"/>
  <c r="C69" i="1"/>
  <c r="D68" i="1"/>
  <c r="C68" i="1"/>
  <c r="D67" i="1"/>
  <c r="C67" i="1"/>
  <c r="D66" i="1"/>
  <c r="C66" i="1"/>
  <c r="D65" i="1"/>
  <c r="C65"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F8" i="5" l="1"/>
  <c r="G1576" i="1"/>
  <c r="H1501" i="1"/>
  <c r="G1499" i="1"/>
  <c r="G1503" i="1"/>
  <c r="H1492" i="1"/>
  <c r="G1491" i="1"/>
  <c r="G1481" i="1"/>
  <c r="H1481" i="1"/>
  <c r="H1483" i="1"/>
  <c r="G1483" i="1"/>
  <c r="G1484" i="1"/>
  <c r="E6" i="7"/>
  <c r="G1445" i="1"/>
  <c r="H29" i="3"/>
  <c r="H1420" i="1"/>
  <c r="H1410" i="1"/>
  <c r="G1411" i="1"/>
  <c r="H1411" i="1"/>
  <c r="D1408" i="1"/>
  <c r="G1409" i="1"/>
  <c r="H1409" i="1"/>
  <c r="D245" i="5"/>
  <c r="C1227" i="1"/>
  <c r="E279" i="9"/>
  <c r="B279" i="9" s="1"/>
  <c r="C1223" i="1"/>
  <c r="G1218" i="1"/>
  <c r="C1216" i="1"/>
  <c r="H1215" i="1"/>
  <c r="G1215" i="1"/>
  <c r="F239" i="5"/>
  <c r="D1216" i="1"/>
  <c r="G1165" i="1"/>
  <c r="C1154" i="1"/>
  <c r="G1154" i="1" s="1"/>
  <c r="D176" i="5"/>
  <c r="C1153" i="1" s="1"/>
  <c r="H1155" i="1"/>
  <c r="F177" i="5"/>
  <c r="H1148" i="1"/>
  <c r="G1148" i="1"/>
  <c r="F170" i="5"/>
  <c r="D146" i="5"/>
  <c r="C1127" i="1"/>
  <c r="F78" i="5"/>
  <c r="G1033" i="1"/>
  <c r="G1030" i="1"/>
  <c r="G1032" i="1"/>
  <c r="H1033" i="1"/>
  <c r="H1030" i="1"/>
  <c r="D1023" i="1"/>
  <c r="G1028" i="1"/>
  <c r="G1023" i="1"/>
  <c r="H1023" i="1"/>
  <c r="H1025" i="1"/>
  <c r="G1012" i="1"/>
  <c r="H1012" i="1"/>
  <c r="G1007" i="1"/>
  <c r="G1008" i="1"/>
  <c r="F29" i="5"/>
  <c r="H1008" i="1"/>
  <c r="H1007" i="1"/>
  <c r="G1006" i="1"/>
  <c r="G1002" i="1"/>
  <c r="C997" i="1"/>
  <c r="H1000" i="1"/>
  <c r="G997" i="1"/>
  <c r="G998" i="1"/>
  <c r="H997" i="1"/>
  <c r="H991" i="1"/>
  <c r="H996" i="1"/>
  <c r="G991" i="1"/>
  <c r="E12" i="5"/>
  <c r="D990" i="1" s="1"/>
  <c r="H993" i="1"/>
  <c r="G989" i="1"/>
  <c r="C986" i="1"/>
  <c r="G986" i="1" s="1"/>
  <c r="H988" i="1"/>
  <c r="H986" i="1"/>
  <c r="G719" i="1"/>
  <c r="E46" i="9"/>
  <c r="B46" i="9" s="1"/>
  <c r="G718" i="1"/>
  <c r="H716" i="1"/>
  <c r="E42" i="9"/>
  <c r="B42" i="9" s="1"/>
  <c r="G711" i="1"/>
  <c r="E40" i="9"/>
  <c r="B40" i="9" s="1"/>
  <c r="E37" i="9"/>
  <c r="B37" i="9" s="1"/>
  <c r="E34" i="9"/>
  <c r="B34" i="9" s="1"/>
  <c r="G671" i="1"/>
  <c r="G670" i="1"/>
  <c r="H669" i="1"/>
  <c r="G668" i="1"/>
  <c r="E29" i="9"/>
  <c r="B29" i="9" s="1"/>
  <c r="G649" i="1"/>
  <c r="E22" i="9"/>
  <c r="B22" i="9" s="1"/>
  <c r="B274" i="9"/>
  <c r="G641" i="1"/>
  <c r="H411" i="1"/>
  <c r="F417" i="4"/>
  <c r="E644" i="4"/>
  <c r="D638" i="1" s="1"/>
  <c r="E273" i="9"/>
  <c r="B273" i="9" s="1"/>
  <c r="F369" i="4"/>
  <c r="H364" i="1"/>
  <c r="G364" i="1"/>
  <c r="E363" i="4"/>
  <c r="D358" i="1" s="1"/>
  <c r="C351" i="1"/>
  <c r="G413" i="1"/>
  <c r="G290" i="1"/>
  <c r="G289" i="1"/>
  <c r="C412" i="1"/>
  <c r="G412" i="1"/>
  <c r="D643" i="4"/>
  <c r="F188" i="4"/>
  <c r="F177" i="4"/>
  <c r="F169" i="4"/>
  <c r="E163" i="4"/>
  <c r="D159" i="1" s="1"/>
  <c r="C165" i="1"/>
  <c r="H165" i="1" s="1"/>
  <c r="D160" i="1"/>
  <c r="H160" i="1" s="1"/>
  <c r="F164" i="4"/>
  <c r="F159" i="4"/>
  <c r="C155" i="1"/>
  <c r="E39" i="9"/>
  <c r="B39" i="9" s="1"/>
  <c r="F153" i="4"/>
  <c r="D152" i="4"/>
  <c r="C148" i="1" s="1"/>
  <c r="G148" i="1" s="1"/>
  <c r="E133" i="4"/>
  <c r="D129" i="1" s="1"/>
  <c r="F134" i="4"/>
  <c r="F128" i="4"/>
  <c r="F112" i="4"/>
  <c r="C70" i="1"/>
  <c r="D50" i="4"/>
  <c r="C46" i="1" s="1"/>
  <c r="E30" i="9"/>
  <c r="B30" i="9" s="1"/>
  <c r="E50" i="4"/>
  <c r="D46" i="1" s="1"/>
  <c r="F68" i="4"/>
  <c r="H209" i="1"/>
  <c r="G209" i="1"/>
  <c r="H265" i="1"/>
  <c r="G265" i="1"/>
  <c r="H271" i="1"/>
  <c r="G271" i="1"/>
  <c r="H273" i="1"/>
  <c r="G273" i="1"/>
  <c r="H279" i="1"/>
  <c r="G279" i="1"/>
  <c r="H281" i="1"/>
  <c r="G281" i="1"/>
  <c r="H355" i="1"/>
  <c r="G355" i="1"/>
  <c r="H261" i="1"/>
  <c r="G261" i="1"/>
  <c r="H267" i="1"/>
  <c r="G267" i="1"/>
  <c r="H269" i="1"/>
  <c r="G269" i="1"/>
  <c r="H277" i="1"/>
  <c r="G277" i="1"/>
  <c r="H283" i="1"/>
  <c r="G283" i="1"/>
  <c r="H347" i="1"/>
  <c r="G347" i="1"/>
  <c r="H349" i="1"/>
  <c r="G349" i="1"/>
  <c r="H351" i="1"/>
  <c r="G351" i="1"/>
  <c r="H353" i="1"/>
  <c r="G353" i="1"/>
  <c r="H357" i="1"/>
  <c r="G357" i="1"/>
  <c r="G392" i="1"/>
  <c r="H392" i="1"/>
  <c r="G400" i="1"/>
  <c r="H400" i="1"/>
  <c r="G456" i="1"/>
  <c r="H456" i="1"/>
  <c r="G464" i="1"/>
  <c r="H464" i="1"/>
  <c r="G471" i="1"/>
  <c r="H471" i="1"/>
  <c r="G482" i="1"/>
  <c r="H482" i="1"/>
  <c r="G498" i="1"/>
  <c r="H498" i="1"/>
  <c r="G539" i="1"/>
  <c r="H539" i="1"/>
  <c r="G555" i="1"/>
  <c r="H555" i="1"/>
  <c r="G571" i="1"/>
  <c r="H571" i="1"/>
  <c r="G582" i="1"/>
  <c r="H582" i="1"/>
  <c r="G602" i="1"/>
  <c r="H602" i="1"/>
  <c r="G618" i="1"/>
  <c r="H618" i="1"/>
  <c r="H4" i="1"/>
  <c r="G4" i="1"/>
  <c r="H8" i="1"/>
  <c r="G8" i="1"/>
  <c r="H12" i="1"/>
  <c r="G12" i="1"/>
  <c r="H16" i="1"/>
  <c r="G16" i="1"/>
  <c r="H20" i="1"/>
  <c r="G20" i="1"/>
  <c r="H24" i="1"/>
  <c r="G24" i="1"/>
  <c r="H30" i="1"/>
  <c r="G30" i="1"/>
  <c r="H36" i="1"/>
  <c r="G36" i="1"/>
  <c r="H42" i="1"/>
  <c r="G42" i="1"/>
  <c r="H46" i="1"/>
  <c r="G46" i="1"/>
  <c r="H50" i="1"/>
  <c r="G50" i="1"/>
  <c r="H54" i="1"/>
  <c r="G54" i="1"/>
  <c r="H58" i="1"/>
  <c r="G58" i="1"/>
  <c r="H64" i="1"/>
  <c r="G64" i="1"/>
  <c r="H68" i="1"/>
  <c r="G68" i="1"/>
  <c r="H74" i="1"/>
  <c r="G74" i="1"/>
  <c r="H82" i="1"/>
  <c r="G82" i="1"/>
  <c r="H86" i="1"/>
  <c r="G86" i="1"/>
  <c r="H90" i="1"/>
  <c r="G90" i="1"/>
  <c r="H94" i="1"/>
  <c r="G94" i="1"/>
  <c r="H98" i="1"/>
  <c r="G98" i="1"/>
  <c r="H106" i="1"/>
  <c r="G106" i="1"/>
  <c r="H110" i="1"/>
  <c r="G110" i="1"/>
  <c r="H114" i="1"/>
  <c r="G114" i="1"/>
  <c r="H116" i="1"/>
  <c r="G116" i="1"/>
  <c r="H124" i="1"/>
  <c r="G124" i="1"/>
  <c r="H128" i="1"/>
  <c r="G128" i="1"/>
  <c r="H130" i="1"/>
  <c r="G130" i="1"/>
  <c r="H134" i="1"/>
  <c r="G134" i="1"/>
  <c r="H136" i="1"/>
  <c r="G136" i="1"/>
  <c r="H138" i="1"/>
  <c r="G138" i="1"/>
  <c r="H140" i="1"/>
  <c r="G140" i="1"/>
  <c r="H144" i="1"/>
  <c r="G144" i="1"/>
  <c r="H148" i="1"/>
  <c r="H152" i="1"/>
  <c r="G152" i="1"/>
  <c r="H156" i="1"/>
  <c r="G156" i="1"/>
  <c r="G160" i="1"/>
  <c r="H164" i="1"/>
  <c r="G164" i="1"/>
  <c r="H170" i="1"/>
  <c r="G170" i="1"/>
  <c r="H174" i="1"/>
  <c r="G174" i="1"/>
  <c r="H178" i="1"/>
  <c r="G178" i="1"/>
  <c r="H182" i="1"/>
  <c r="G182" i="1"/>
  <c r="H184" i="1"/>
  <c r="G184" i="1"/>
  <c r="H188" i="1"/>
  <c r="G188" i="1"/>
  <c r="H190" i="1"/>
  <c r="G190" i="1"/>
  <c r="H194" i="1"/>
  <c r="G194" i="1"/>
  <c r="H198" i="1"/>
  <c r="G198" i="1"/>
  <c r="H200" i="1"/>
  <c r="G200" i="1"/>
  <c r="H204" i="1"/>
  <c r="G204" i="1"/>
  <c r="H206" i="1"/>
  <c r="G206" i="1"/>
  <c r="G298" i="1"/>
  <c r="G416" i="1"/>
  <c r="H416" i="1"/>
  <c r="G440" i="1"/>
  <c r="H440" i="1"/>
  <c r="G448" i="1"/>
  <c r="H448" i="1"/>
  <c r="G475" i="1"/>
  <c r="H475" i="1"/>
  <c r="G486" i="1"/>
  <c r="H486" i="1"/>
  <c r="G502" i="1"/>
  <c r="H502" i="1"/>
  <c r="G513" i="1"/>
  <c r="H513" i="1"/>
  <c r="G527" i="1"/>
  <c r="H527" i="1"/>
  <c r="G543" i="1"/>
  <c r="H543" i="1"/>
  <c r="G559" i="1"/>
  <c r="H559" i="1"/>
  <c r="G586" i="1"/>
  <c r="H586" i="1"/>
  <c r="G590" i="1"/>
  <c r="H590" i="1"/>
  <c r="G606" i="1"/>
  <c r="H606" i="1"/>
  <c r="G621" i="1"/>
  <c r="H621" i="1"/>
  <c r="H208" i="1"/>
  <c r="G208" i="1"/>
  <c r="H210" i="1"/>
  <c r="G210" i="1"/>
  <c r="G213" i="1"/>
  <c r="G217"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G297" i="1"/>
  <c r="G301" i="1"/>
  <c r="G305" i="1"/>
  <c r="H348" i="1"/>
  <c r="G348" i="1"/>
  <c r="H350" i="1"/>
  <c r="G350" i="1"/>
  <c r="H352" i="1"/>
  <c r="G352" i="1"/>
  <c r="H354" i="1"/>
  <c r="G354" i="1"/>
  <c r="H356" i="1"/>
  <c r="G356" i="1"/>
  <c r="G396" i="1"/>
  <c r="H396" i="1"/>
  <c r="G460" i="1"/>
  <c r="H460" i="1"/>
  <c r="G467" i="1"/>
  <c r="H467" i="1"/>
  <c r="G490" i="1"/>
  <c r="H490" i="1"/>
  <c r="G506" i="1"/>
  <c r="H506" i="1"/>
  <c r="G517" i="1"/>
  <c r="H517" i="1"/>
  <c r="G531" i="1"/>
  <c r="H531" i="1"/>
  <c r="G547" i="1"/>
  <c r="H547" i="1"/>
  <c r="G563" i="1"/>
  <c r="H563" i="1"/>
  <c r="G594" i="1"/>
  <c r="H594" i="1"/>
  <c r="G610" i="1"/>
  <c r="H610" i="1"/>
  <c r="G625" i="1"/>
  <c r="H625" i="1"/>
  <c r="H207" i="1"/>
  <c r="G207" i="1"/>
  <c r="H263" i="1"/>
  <c r="G263" i="1"/>
  <c r="H275" i="1"/>
  <c r="G275" i="1"/>
  <c r="H6" i="1"/>
  <c r="G6" i="1"/>
  <c r="H10" i="1"/>
  <c r="G10" i="1"/>
  <c r="H14" i="1"/>
  <c r="G14" i="1"/>
  <c r="H18" i="1"/>
  <c r="G18" i="1"/>
  <c r="H22" i="1"/>
  <c r="G22" i="1"/>
  <c r="H26" i="1"/>
  <c r="G26" i="1"/>
  <c r="H28" i="1"/>
  <c r="G28" i="1"/>
  <c r="H32" i="1"/>
  <c r="G32" i="1"/>
  <c r="H34" i="1"/>
  <c r="G34" i="1"/>
  <c r="H38" i="1"/>
  <c r="G38" i="1"/>
  <c r="H44" i="1"/>
  <c r="G44" i="1"/>
  <c r="H48" i="1"/>
  <c r="G48" i="1"/>
  <c r="H52" i="1"/>
  <c r="G52" i="1"/>
  <c r="H56" i="1"/>
  <c r="G56" i="1"/>
  <c r="H60" i="1"/>
  <c r="G60" i="1"/>
  <c r="H62" i="1"/>
  <c r="G62" i="1"/>
  <c r="H66" i="1"/>
  <c r="G66" i="1"/>
  <c r="H70" i="1"/>
  <c r="G70" i="1"/>
  <c r="H72" i="1"/>
  <c r="G72" i="1"/>
  <c r="H76" i="1"/>
  <c r="G76" i="1"/>
  <c r="H80" i="1"/>
  <c r="G80" i="1"/>
  <c r="H84" i="1"/>
  <c r="G84" i="1"/>
  <c r="H88" i="1"/>
  <c r="G88" i="1"/>
  <c r="H92" i="1"/>
  <c r="G92" i="1"/>
  <c r="H96" i="1"/>
  <c r="G96" i="1"/>
  <c r="H100" i="1"/>
  <c r="G100" i="1"/>
  <c r="H104" i="1"/>
  <c r="G104" i="1"/>
  <c r="H108" i="1"/>
  <c r="G108" i="1"/>
  <c r="H112" i="1"/>
  <c r="G112" i="1"/>
  <c r="H118" i="1"/>
  <c r="G118" i="1"/>
  <c r="H122" i="1"/>
  <c r="G122" i="1"/>
  <c r="H126" i="1"/>
  <c r="G126" i="1"/>
  <c r="H132" i="1"/>
  <c r="G132" i="1"/>
  <c r="H142" i="1"/>
  <c r="G142" i="1"/>
  <c r="H146" i="1"/>
  <c r="G146" i="1"/>
  <c r="H150" i="1"/>
  <c r="G150" i="1"/>
  <c r="H154" i="1"/>
  <c r="G154" i="1"/>
  <c r="H158" i="1"/>
  <c r="G158" i="1"/>
  <c r="H162" i="1"/>
  <c r="G162" i="1"/>
  <c r="H166" i="1"/>
  <c r="G166" i="1"/>
  <c r="H168" i="1"/>
  <c r="G168" i="1"/>
  <c r="H172" i="1"/>
  <c r="G172" i="1"/>
  <c r="H176" i="1"/>
  <c r="G176" i="1"/>
  <c r="H180" i="1"/>
  <c r="G180" i="1"/>
  <c r="H186" i="1"/>
  <c r="G186" i="1"/>
  <c r="H192" i="1"/>
  <c r="G192" i="1"/>
  <c r="H196" i="1"/>
  <c r="G196" i="1"/>
  <c r="H202" i="1"/>
  <c r="G202" i="1"/>
  <c r="G214" i="1"/>
  <c r="G218" i="1"/>
  <c r="G302" i="1"/>
  <c r="G424" i="1"/>
  <c r="H424" i="1"/>
  <c r="G432" i="1"/>
  <c r="H432" i="1"/>
  <c r="H5" i="1"/>
  <c r="G5" i="1"/>
  <c r="H7" i="1"/>
  <c r="G7" i="1"/>
  <c r="H9" i="1"/>
  <c r="G9" i="1"/>
  <c r="H11" i="1"/>
  <c r="G11" i="1"/>
  <c r="H13" i="1"/>
  <c r="G13" i="1"/>
  <c r="H15" i="1"/>
  <c r="G15" i="1"/>
  <c r="H17" i="1"/>
  <c r="G17" i="1"/>
  <c r="H19" i="1"/>
  <c r="G19" i="1"/>
  <c r="H21" i="1"/>
  <c r="G21" i="1"/>
  <c r="H23" i="1"/>
  <c r="G23" i="1"/>
  <c r="H25" i="1"/>
  <c r="G25" i="1"/>
  <c r="H27" i="1"/>
  <c r="G27" i="1"/>
  <c r="H29" i="1"/>
  <c r="G29" i="1"/>
  <c r="H31" i="1"/>
  <c r="G31" i="1"/>
  <c r="H33" i="1"/>
  <c r="G33" i="1"/>
  <c r="H35" i="1"/>
  <c r="G35" i="1"/>
  <c r="H37" i="1"/>
  <c r="G37" i="1"/>
  <c r="H39" i="1"/>
  <c r="G39" i="1"/>
  <c r="H41" i="1"/>
  <c r="G41" i="1"/>
  <c r="H43" i="1"/>
  <c r="G43" i="1"/>
  <c r="H45" i="1"/>
  <c r="G45"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9" i="1"/>
  <c r="G149" i="1"/>
  <c r="H151" i="1"/>
  <c r="G151" i="1"/>
  <c r="H153" i="1"/>
  <c r="G153" i="1"/>
  <c r="H155" i="1"/>
  <c r="G155" i="1"/>
  <c r="H157" i="1"/>
  <c r="G157" i="1"/>
  <c r="H161" i="1"/>
  <c r="G161" i="1"/>
  <c r="H163" i="1"/>
  <c r="G163"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G406" i="1"/>
  <c r="H406" i="1"/>
  <c r="G420" i="1"/>
  <c r="H420" i="1"/>
  <c r="G428" i="1"/>
  <c r="H428" i="1"/>
  <c r="G436" i="1"/>
  <c r="H436" i="1"/>
  <c r="G444" i="1"/>
  <c r="H444" i="1"/>
  <c r="G452" i="1"/>
  <c r="H452" i="1"/>
  <c r="G494" i="1"/>
  <c r="H494" i="1"/>
  <c r="G521" i="1"/>
  <c r="H521" i="1"/>
  <c r="G535" i="1"/>
  <c r="H535" i="1"/>
  <c r="G551" i="1"/>
  <c r="H551" i="1"/>
  <c r="G567" i="1"/>
  <c r="H567" i="1"/>
  <c r="G578" i="1"/>
  <c r="H578" i="1"/>
  <c r="G598" i="1"/>
  <c r="H598" i="1"/>
  <c r="G614" i="1"/>
  <c r="H614" i="1"/>
  <c r="G1160" i="1"/>
  <c r="H1160" i="1"/>
  <c r="H631" i="1"/>
  <c r="H644" i="1"/>
  <c r="H648" i="1"/>
  <c r="H652" i="1"/>
  <c r="H656" i="1"/>
  <c r="H660" i="1"/>
  <c r="H664" i="1"/>
  <c r="H668" i="1"/>
  <c r="H672" i="1"/>
  <c r="H676" i="1"/>
  <c r="H680" i="1"/>
  <c r="H684" i="1"/>
  <c r="H688" i="1"/>
  <c r="H692" i="1"/>
  <c r="H1048" i="1"/>
  <c r="G1048" i="1"/>
  <c r="H1050" i="1"/>
  <c r="G1050" i="1"/>
  <c r="H1052" i="1"/>
  <c r="G1052" i="1"/>
  <c r="H1054" i="1"/>
  <c r="G1054" i="1"/>
  <c r="H1056" i="1"/>
  <c r="G1056" i="1"/>
  <c r="H1058" i="1"/>
  <c r="G1058" i="1"/>
  <c r="H1060" i="1"/>
  <c r="G1060" i="1"/>
  <c r="H1062" i="1"/>
  <c r="G1062" i="1"/>
  <c r="H1064" i="1"/>
  <c r="G1064" i="1"/>
  <c r="G1168" i="1"/>
  <c r="H1168" i="1"/>
  <c r="G1176" i="1"/>
  <c r="H1176" i="1"/>
  <c r="J1446" i="1"/>
  <c r="H1446" i="1"/>
  <c r="G1446" i="1"/>
  <c r="I1446" i="1" s="1"/>
  <c r="J1450" i="1"/>
  <c r="H1450" i="1"/>
  <c r="G1450" i="1"/>
  <c r="I1450" i="1" s="1"/>
  <c r="G1461" i="1"/>
  <c r="H1461" i="1"/>
  <c r="G1477" i="1"/>
  <c r="J1477" i="1"/>
  <c r="H1477" i="1"/>
  <c r="H1530" i="1"/>
  <c r="G1530" i="1"/>
  <c r="H1546" i="1"/>
  <c r="G1546" i="1"/>
  <c r="H474" i="1"/>
  <c r="H481" i="1"/>
  <c r="H485" i="1"/>
  <c r="H489" i="1"/>
  <c r="H493" i="1"/>
  <c r="H497" i="1"/>
  <c r="H501" i="1"/>
  <c r="H505" i="1"/>
  <c r="H512" i="1"/>
  <c r="H516" i="1"/>
  <c r="H520" i="1"/>
  <c r="H526" i="1"/>
  <c r="H530" i="1"/>
  <c r="H534" i="1"/>
  <c r="H538" i="1"/>
  <c r="H542" i="1"/>
  <c r="H546" i="1"/>
  <c r="H550" i="1"/>
  <c r="H554" i="1"/>
  <c r="H558" i="1"/>
  <c r="H562" i="1"/>
  <c r="H566" i="1"/>
  <c r="H570" i="1"/>
  <c r="H577" i="1"/>
  <c r="H581" i="1"/>
  <c r="H585" i="1"/>
  <c r="H589" i="1"/>
  <c r="H593" i="1"/>
  <c r="H597" i="1"/>
  <c r="H601" i="1"/>
  <c r="H605" i="1"/>
  <c r="H609" i="1"/>
  <c r="H613" i="1"/>
  <c r="H617" i="1"/>
  <c r="H620" i="1"/>
  <c r="H624" i="1"/>
  <c r="H628" i="1"/>
  <c r="H643" i="1"/>
  <c r="H647" i="1"/>
  <c r="H651" i="1"/>
  <c r="H655" i="1"/>
  <c r="H659" i="1"/>
  <c r="H663" i="1"/>
  <c r="H667" i="1"/>
  <c r="H671" i="1"/>
  <c r="H675" i="1"/>
  <c r="H679" i="1"/>
  <c r="H683" i="1"/>
  <c r="H687" i="1"/>
  <c r="H691" i="1"/>
  <c r="G1156" i="1"/>
  <c r="H1156" i="1"/>
  <c r="G1164" i="1"/>
  <c r="H1164" i="1"/>
  <c r="G1172" i="1"/>
  <c r="H1172" i="1"/>
  <c r="G1180" i="1"/>
  <c r="H1180" i="1"/>
  <c r="H390" i="1"/>
  <c r="H394" i="1"/>
  <c r="H398" i="1"/>
  <c r="H404" i="1"/>
  <c r="H412" i="1"/>
  <c r="H418" i="1"/>
  <c r="H422" i="1"/>
  <c r="H426" i="1"/>
  <c r="H430" i="1"/>
  <c r="H434" i="1"/>
  <c r="H438" i="1"/>
  <c r="H442" i="1"/>
  <c r="H446" i="1"/>
  <c r="H450" i="1"/>
  <c r="H454" i="1"/>
  <c r="H458" i="1"/>
  <c r="H462" i="1"/>
  <c r="H469" i="1"/>
  <c r="H473" i="1"/>
  <c r="H477" i="1"/>
  <c r="H480" i="1"/>
  <c r="H484" i="1"/>
  <c r="H488" i="1"/>
  <c r="H492" i="1"/>
  <c r="H496" i="1"/>
  <c r="H500" i="1"/>
  <c r="H504" i="1"/>
  <c r="H508" i="1"/>
  <c r="H511" i="1"/>
  <c r="H515" i="1"/>
  <c r="H519" i="1"/>
  <c r="H525" i="1"/>
  <c r="H529" i="1"/>
  <c r="H533" i="1"/>
  <c r="H537" i="1"/>
  <c r="H541" i="1"/>
  <c r="H545" i="1"/>
  <c r="H549" i="1"/>
  <c r="H553" i="1"/>
  <c r="H557" i="1"/>
  <c r="H561" i="1"/>
  <c r="H565" i="1"/>
  <c r="H569" i="1"/>
  <c r="H573" i="1"/>
  <c r="H576" i="1"/>
  <c r="H580" i="1"/>
  <c r="H584" i="1"/>
  <c r="H588" i="1"/>
  <c r="H592" i="1"/>
  <c r="H596" i="1"/>
  <c r="H600" i="1"/>
  <c r="H604" i="1"/>
  <c r="H608" i="1"/>
  <c r="H612" i="1"/>
  <c r="H616" i="1"/>
  <c r="H623" i="1"/>
  <c r="H627" i="1"/>
  <c r="H642" i="1"/>
  <c r="H646" i="1"/>
  <c r="H650" i="1"/>
  <c r="H654" i="1"/>
  <c r="H658" i="1"/>
  <c r="H662" i="1"/>
  <c r="H666" i="1"/>
  <c r="H670" i="1"/>
  <c r="H674" i="1"/>
  <c r="H678" i="1"/>
  <c r="H682" i="1"/>
  <c r="H686" i="1"/>
  <c r="H690" i="1"/>
  <c r="H1049" i="1"/>
  <c r="G1049" i="1"/>
  <c r="H1051" i="1"/>
  <c r="G1051" i="1"/>
  <c r="H1053" i="1"/>
  <c r="G1053" i="1"/>
  <c r="H1055" i="1"/>
  <c r="G1055" i="1"/>
  <c r="H1057" i="1"/>
  <c r="G1057" i="1"/>
  <c r="H1059" i="1"/>
  <c r="G1059" i="1"/>
  <c r="H1061" i="1"/>
  <c r="G1061" i="1"/>
  <c r="H1063" i="1"/>
  <c r="G1063" i="1"/>
  <c r="H1157" i="1"/>
  <c r="H1161" i="1"/>
  <c r="H1165" i="1"/>
  <c r="H1169" i="1"/>
  <c r="H1173" i="1"/>
  <c r="H1177" i="1"/>
  <c r="H118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J1439" i="1"/>
  <c r="H1439" i="1"/>
  <c r="G1439" i="1"/>
  <c r="I1439" i="1" s="1"/>
  <c r="J1443" i="1"/>
  <c r="H1443" i="1"/>
  <c r="G1443" i="1"/>
  <c r="G1447" i="1"/>
  <c r="I1447" i="1" s="1"/>
  <c r="H1447" i="1"/>
  <c r="G1451" i="1"/>
  <c r="H1451" i="1"/>
  <c r="J1458" i="1"/>
  <c r="H1458" i="1"/>
  <c r="G1458" i="1"/>
  <c r="I1458" i="1" s="1"/>
  <c r="H1463" i="1"/>
  <c r="J1463" i="1"/>
  <c r="G1463" i="1"/>
  <c r="I1463" i="1" s="1"/>
  <c r="H1465" i="1"/>
  <c r="J1465" i="1"/>
  <c r="G1465" i="1"/>
  <c r="H1467" i="1"/>
  <c r="J1467" i="1"/>
  <c r="G1467" i="1"/>
  <c r="H1469" i="1"/>
  <c r="G1469" i="1"/>
  <c r="H1526" i="1"/>
  <c r="G1526" i="1"/>
  <c r="H1542" i="1"/>
  <c r="G1542" i="1"/>
  <c r="G1455" i="1"/>
  <c r="H1455" i="1"/>
  <c r="G1459" i="1"/>
  <c r="J1459" i="1"/>
  <c r="H1459" i="1"/>
  <c r="G1479" i="1"/>
  <c r="I1479" i="1" s="1"/>
  <c r="J1479" i="1"/>
  <c r="H1479" i="1"/>
  <c r="H1522" i="1"/>
  <c r="G1522" i="1"/>
  <c r="H1538" i="1"/>
  <c r="G1538" i="1"/>
  <c r="H1554" i="1"/>
  <c r="G1554" i="1"/>
  <c r="H1558" i="1"/>
  <c r="G1558" i="1"/>
  <c r="H1562" i="1"/>
  <c r="G1562" i="1"/>
  <c r="H1566" i="1"/>
  <c r="G1566" i="1"/>
  <c r="H1570" i="1"/>
  <c r="G1570" i="1"/>
  <c r="H1574" i="1"/>
  <c r="G1574" i="1"/>
  <c r="H1578" i="1"/>
  <c r="G15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438" i="1"/>
  <c r="G1438" i="1"/>
  <c r="G1442" i="1"/>
  <c r="H1518" i="1"/>
  <c r="G1518" i="1"/>
  <c r="H1534" i="1"/>
  <c r="G1534" i="1"/>
  <c r="H1550" i="1"/>
  <c r="G1550" i="1"/>
  <c r="H1440" i="1"/>
  <c r="I1440" i="1" s="1"/>
  <c r="J1440" i="1"/>
  <c r="H1441" i="1"/>
  <c r="I1441" i="1" s="1"/>
  <c r="H1444" i="1"/>
  <c r="I1444" i="1" s="1"/>
  <c r="J1444" i="1"/>
  <c r="H1445" i="1"/>
  <c r="G1454"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G1449" i="1"/>
  <c r="I1449" i="1" s="1"/>
  <c r="J1449" i="1"/>
  <c r="G1453" i="1"/>
  <c r="G1457" i="1"/>
  <c r="I1457" i="1" s="1"/>
  <c r="J1457" i="1"/>
  <c r="G1519" i="1"/>
  <c r="G1523" i="1"/>
  <c r="G1527" i="1"/>
  <c r="G1531" i="1"/>
  <c r="G1535" i="1"/>
  <c r="G1539" i="1"/>
  <c r="G1543" i="1"/>
  <c r="G1547" i="1"/>
  <c r="G1551" i="1"/>
  <c r="H1442" i="1"/>
  <c r="J1442" i="1"/>
  <c r="I1448" i="1"/>
  <c r="I1452" i="1"/>
  <c r="I1456" i="1"/>
  <c r="G1462" i="1"/>
  <c r="I1462" i="1" s="1"/>
  <c r="J1462" i="1"/>
  <c r="G1464" i="1"/>
  <c r="I1464" i="1" s="1"/>
  <c r="J1464" i="1"/>
  <c r="G1466" i="1"/>
  <c r="I1466" i="1" s="1"/>
  <c r="J1466" i="1"/>
  <c r="G1468" i="1"/>
  <c r="I1468" i="1" s="1"/>
  <c r="J1468" i="1"/>
  <c r="F83" i="4"/>
  <c r="D82" i="4"/>
  <c r="F107" i="4"/>
  <c r="D106" i="4"/>
  <c r="F225" i="4"/>
  <c r="D224" i="4"/>
  <c r="F530" i="4"/>
  <c r="D529" i="4"/>
  <c r="D134" i="5"/>
  <c r="F135" i="5"/>
  <c r="F238" i="5"/>
  <c r="D237" i="5"/>
  <c r="D1183" i="1"/>
  <c r="G1183" i="1" s="1"/>
  <c r="D1184" i="1"/>
  <c r="G1184" i="1" s="1"/>
  <c r="D1223" i="1"/>
  <c r="G1223" i="1" s="1"/>
  <c r="F7" i="4"/>
  <c r="D44" i="4"/>
  <c r="D124" i="4"/>
  <c r="F253" i="4"/>
  <c r="D252" i="4"/>
  <c r="F264" i="4"/>
  <c r="D263" i="4"/>
  <c r="D363" i="4"/>
  <c r="D484" i="4"/>
  <c r="F632" i="4"/>
  <c r="D625" i="4"/>
  <c r="H289" i="9"/>
  <c r="E289" i="9" s="1"/>
  <c r="B289" i="9" s="1"/>
  <c r="E176" i="5"/>
  <c r="F10" i="6"/>
  <c r="D5" i="6"/>
  <c r="F51" i="4"/>
  <c r="E82" i="4"/>
  <c r="D78" i="1" s="1"/>
  <c r="H20" i="9"/>
  <c r="D163" i="4"/>
  <c r="D311" i="4"/>
  <c r="F427" i="4"/>
  <c r="D421" i="4"/>
  <c r="D580" i="4"/>
  <c r="F581" i="4"/>
  <c r="D12" i="5"/>
  <c r="F13" i="5"/>
  <c r="F70" i="5"/>
  <c r="D69" i="5"/>
  <c r="F119" i="5"/>
  <c r="D118" i="5"/>
  <c r="E237" i="5"/>
  <c r="F36" i="6"/>
  <c r="D35" i="6"/>
  <c r="F99" i="6"/>
  <c r="D89" i="6"/>
  <c r="E7" i="4"/>
  <c r="E151" i="4"/>
  <c r="E298" i="4"/>
  <c r="D215" i="4"/>
  <c r="E263" i="4"/>
  <c r="D259" i="1" s="1"/>
  <c r="D299" i="4"/>
  <c r="D351" i="4"/>
  <c r="F416" i="4"/>
  <c r="D472" i="4"/>
  <c r="E529" i="4"/>
  <c r="D644" i="4"/>
  <c r="F79" i="5"/>
  <c r="F149" i="5"/>
  <c r="E292" i="9"/>
  <c r="B292" i="9" s="1"/>
  <c r="E35" i="6"/>
  <c r="D114" i="6"/>
  <c r="D515" i="4"/>
  <c r="E593" i="4"/>
  <c r="D587" i="1" s="1"/>
  <c r="E87" i="5"/>
  <c r="F206" i="5"/>
  <c r="D42" i="8"/>
  <c r="E459" i="4"/>
  <c r="D453" i="1" s="1"/>
  <c r="E291" i="9"/>
  <c r="B291" i="9" s="1"/>
  <c r="F115" i="6"/>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I10" i="9"/>
  <c r="E286" i="9"/>
  <c r="B286" i="9" s="1"/>
  <c r="E139" i="9"/>
  <c r="B139" i="9" s="1"/>
  <c r="E147" i="9"/>
  <c r="B147" i="9" s="1"/>
  <c r="B153" i="9"/>
  <c r="G160" i="9"/>
  <c r="E160" i="9" s="1"/>
  <c r="B160" i="9" s="1"/>
  <c r="G162" i="9"/>
  <c r="E162" i="9" s="1"/>
  <c r="B162" i="9" s="1"/>
  <c r="E135" i="9"/>
  <c r="B135" i="9" s="1"/>
  <c r="B141" i="9"/>
  <c r="E143" i="9"/>
  <c r="B143" i="9" s="1"/>
  <c r="E159" i="9"/>
  <c r="B159" i="9" s="1"/>
  <c r="E131" i="9"/>
  <c r="B131" i="9" s="1"/>
  <c r="B137" i="9"/>
  <c r="B145" i="9"/>
  <c r="E155" i="9"/>
  <c r="B155" i="9" s="1"/>
  <c r="G161" i="9"/>
  <c r="E161" i="9" s="1"/>
  <c r="B161" i="9" s="1"/>
  <c r="G163" i="9"/>
  <c r="E163" i="9" s="1"/>
  <c r="B163" i="9" s="1"/>
  <c r="B220" i="9"/>
  <c r="B228" i="9"/>
  <c r="B236" i="9"/>
  <c r="B244" i="9"/>
  <c r="F218" i="9"/>
  <c r="B218" i="9" s="1"/>
  <c r="F226" i="9"/>
  <c r="B226" i="9" s="1"/>
  <c r="F234" i="9"/>
  <c r="B234" i="9" s="1"/>
  <c r="F242" i="9"/>
  <c r="B242" i="9" s="1"/>
  <c r="B216" i="9"/>
  <c r="B224" i="9"/>
  <c r="B232" i="9"/>
  <c r="B240" i="9"/>
  <c r="B248" i="9"/>
  <c r="B256" i="9"/>
  <c r="B264" i="9"/>
  <c r="E288" i="9"/>
  <c r="B288" i="9" s="1"/>
  <c r="E5" i="7" l="1"/>
  <c r="D1437" i="1"/>
  <c r="I1451" i="1"/>
  <c r="F245" i="5"/>
  <c r="C1222" i="1"/>
  <c r="H1216" i="1"/>
  <c r="G1216" i="1"/>
  <c r="F176" i="5"/>
  <c r="H22" i="3"/>
  <c r="D175" i="5"/>
  <c r="C1152" i="1" s="1"/>
  <c r="H1154" i="1"/>
  <c r="H1127" i="1"/>
  <c r="G1127" i="1"/>
  <c r="F146" i="5"/>
  <c r="C1124" i="1"/>
  <c r="E7" i="5"/>
  <c r="D985" i="1" s="1"/>
  <c r="F212" i="9"/>
  <c r="B212" i="9" s="1"/>
  <c r="E350" i="4"/>
  <c r="F643" i="4"/>
  <c r="C637" i="1"/>
  <c r="G165" i="1"/>
  <c r="F152" i="4"/>
  <c r="G20" i="9"/>
  <c r="F133" i="4"/>
  <c r="D6" i="4"/>
  <c r="F50" i="4"/>
  <c r="H16" i="3"/>
  <c r="C2" i="1"/>
  <c r="E164" i="9"/>
  <c r="B164" i="9" s="1"/>
  <c r="K1432" i="9"/>
  <c r="G295" i="9"/>
  <c r="E295" i="9" s="1"/>
  <c r="B295" i="9" s="1"/>
  <c r="I34" i="3"/>
  <c r="C1517" i="1"/>
  <c r="I25" i="3"/>
  <c r="D1329" i="1"/>
  <c r="F644" i="4"/>
  <c r="C638" i="1"/>
  <c r="F351" i="4"/>
  <c r="D350" i="4"/>
  <c r="C346" i="1"/>
  <c r="E407" i="4"/>
  <c r="D402" i="1" s="1"/>
  <c r="D293" i="1"/>
  <c r="I23" i="3"/>
  <c r="D1214" i="1"/>
  <c r="F580" i="4"/>
  <c r="C574" i="1"/>
  <c r="F311" i="4"/>
  <c r="C306" i="1"/>
  <c r="D141" i="6"/>
  <c r="G299" i="9" s="1"/>
  <c r="E299" i="9" s="1"/>
  <c r="F5" i="6"/>
  <c r="H24" i="3"/>
  <c r="C1299" i="1"/>
  <c r="F625" i="4"/>
  <c r="C619" i="1"/>
  <c r="F363" i="4"/>
  <c r="C358" i="1"/>
  <c r="D528" i="4"/>
  <c r="F529" i="4"/>
  <c r="C523" i="1"/>
  <c r="F106" i="4"/>
  <c r="C102" i="1"/>
  <c r="H1223" i="1"/>
  <c r="H1184" i="1"/>
  <c r="G294" i="9"/>
  <c r="E294" i="9" s="1"/>
  <c r="G587" i="1"/>
  <c r="H587" i="1"/>
  <c r="E528" i="4"/>
  <c r="D523" i="1"/>
  <c r="F299" i="4"/>
  <c r="D298" i="4"/>
  <c r="D412" i="4" s="1"/>
  <c r="C294" i="1"/>
  <c r="E289" i="4"/>
  <c r="I17" i="3"/>
  <c r="D147" i="1"/>
  <c r="F35" i="6"/>
  <c r="H25" i="3"/>
  <c r="C1329" i="1"/>
  <c r="F118" i="5"/>
  <c r="C1096" i="1"/>
  <c r="F421" i="4"/>
  <c r="D420" i="4"/>
  <c r="C415" i="1"/>
  <c r="F163" i="4"/>
  <c r="D151" i="4"/>
  <c r="C159" i="1"/>
  <c r="F263" i="4"/>
  <c r="C259" i="1"/>
  <c r="F124" i="4"/>
  <c r="C120" i="1"/>
  <c r="I1455" i="1"/>
  <c r="H1183" i="1"/>
  <c r="B191" i="9"/>
  <c r="F515" i="4"/>
  <c r="C509" i="1"/>
  <c r="F472" i="4"/>
  <c r="C466" i="1"/>
  <c r="E6" i="4"/>
  <c r="F6" i="4" s="1"/>
  <c r="D3" i="1"/>
  <c r="F12" i="5"/>
  <c r="D7" i="5"/>
  <c r="C990" i="1"/>
  <c r="E175" i="5"/>
  <c r="D1152" i="1" s="1"/>
  <c r="I22" i="3"/>
  <c r="D1153" i="1"/>
  <c r="F484" i="4"/>
  <c r="C478" i="1"/>
  <c r="F44" i="4"/>
  <c r="C40" i="1"/>
  <c r="F237" i="5"/>
  <c r="H23" i="3"/>
  <c r="C1214" i="1"/>
  <c r="F224" i="4"/>
  <c r="C220" i="1"/>
  <c r="F82" i="4"/>
  <c r="C78" i="1"/>
  <c r="I1465" i="1"/>
  <c r="I1477" i="1"/>
  <c r="G453" i="1"/>
  <c r="H453" i="1"/>
  <c r="E68" i="5"/>
  <c r="D1065" i="1"/>
  <c r="F114" i="6"/>
  <c r="H27" i="3"/>
  <c r="C1408" i="1"/>
  <c r="F215" i="4"/>
  <c r="C211" i="1"/>
  <c r="F89" i="6"/>
  <c r="C1383" i="1"/>
  <c r="E141" i="6"/>
  <c r="D68" i="5"/>
  <c r="F69" i="5"/>
  <c r="C1047" i="1"/>
  <c r="E408" i="4"/>
  <c r="D403" i="1" s="1"/>
  <c r="D345" i="1"/>
  <c r="E20" i="9"/>
  <c r="E420" i="4"/>
  <c r="F252" i="4"/>
  <c r="C248" i="1"/>
  <c r="F134" i="5"/>
  <c r="C1112" i="1"/>
  <c r="I1442" i="1"/>
  <c r="I1459" i="1"/>
  <c r="I1467" i="1"/>
  <c r="I1443" i="1"/>
  <c r="I20" i="3" l="1"/>
  <c r="E6" i="5"/>
  <c r="H276" i="9" s="1"/>
  <c r="H1437" i="1"/>
  <c r="G1437" i="1"/>
  <c r="I29" i="3"/>
  <c r="D1436" i="1"/>
  <c r="G297" i="9"/>
  <c r="E297" i="9" s="1"/>
  <c r="G1222" i="1"/>
  <c r="H1222" i="1"/>
  <c r="F175" i="5"/>
  <c r="H1124" i="1"/>
  <c r="G1124" i="1"/>
  <c r="G637" i="1"/>
  <c r="H637" i="1"/>
  <c r="E298" i="9"/>
  <c r="B299" i="9"/>
  <c r="D639" i="4"/>
  <c r="C407" i="1"/>
  <c r="G248" i="1"/>
  <c r="H248" i="1"/>
  <c r="G1383" i="1"/>
  <c r="H1383" i="1"/>
  <c r="H220" i="1"/>
  <c r="G220" i="1"/>
  <c r="D6" i="5"/>
  <c r="H20" i="3"/>
  <c r="F7" i="5"/>
  <c r="C985" i="1"/>
  <c r="F151" i="4"/>
  <c r="D289" i="4"/>
  <c r="H17" i="3"/>
  <c r="C147" i="1"/>
  <c r="E413" i="4"/>
  <c r="E291" i="4"/>
  <c r="D287" i="1" s="1"/>
  <c r="D285" i="1"/>
  <c r="E293" i="9"/>
  <c r="B294" i="9"/>
  <c r="H358" i="1"/>
  <c r="G358" i="1"/>
  <c r="H1299" i="1"/>
  <c r="G1299" i="1"/>
  <c r="G638" i="1"/>
  <c r="H638" i="1"/>
  <c r="G1408" i="1"/>
  <c r="H1408" i="1"/>
  <c r="B20" i="9"/>
  <c r="E19" i="9"/>
  <c r="H40" i="1"/>
  <c r="G40" i="1"/>
  <c r="G1153" i="1"/>
  <c r="H1153" i="1"/>
  <c r="G466" i="1"/>
  <c r="H466" i="1"/>
  <c r="H1112" i="1"/>
  <c r="G1112" i="1"/>
  <c r="E635" i="4"/>
  <c r="D629" i="1" s="1"/>
  <c r="D414" i="1"/>
  <c r="F68" i="5"/>
  <c r="H21" i="3"/>
  <c r="C1046" i="1"/>
  <c r="H211" i="1"/>
  <c r="G211" i="1"/>
  <c r="H78" i="1"/>
  <c r="G78" i="1"/>
  <c r="H1214" i="1"/>
  <c r="G1214" i="1"/>
  <c r="H259" i="1"/>
  <c r="G259" i="1"/>
  <c r="H1096" i="1"/>
  <c r="G1096" i="1"/>
  <c r="H294" i="1"/>
  <c r="G294" i="1"/>
  <c r="E636" i="4"/>
  <c r="D630" i="1" s="1"/>
  <c r="D522" i="1"/>
  <c r="G523" i="1"/>
  <c r="H523" i="1"/>
  <c r="G306" i="1"/>
  <c r="H306" i="1"/>
  <c r="H346" i="1"/>
  <c r="G346" i="1"/>
  <c r="H1152" i="1"/>
  <c r="G1152" i="1"/>
  <c r="H1047" i="1"/>
  <c r="G1047" i="1"/>
  <c r="I28" i="3"/>
  <c r="D1435" i="1"/>
  <c r="G1065" i="1"/>
  <c r="H1065" i="1"/>
  <c r="G478" i="1"/>
  <c r="H478" i="1"/>
  <c r="G3" i="1"/>
  <c r="H3" i="1"/>
  <c r="G509" i="1"/>
  <c r="H509" i="1"/>
  <c r="G415" i="1"/>
  <c r="H415" i="1"/>
  <c r="D407" i="4"/>
  <c r="F298" i="4"/>
  <c r="C293" i="1"/>
  <c r="G619" i="1"/>
  <c r="H619" i="1"/>
  <c r="F350" i="4"/>
  <c r="D408" i="4"/>
  <c r="C345" i="1"/>
  <c r="I21" i="3"/>
  <c r="D1046" i="1"/>
  <c r="G990" i="1"/>
  <c r="H990" i="1"/>
  <c r="E412" i="4"/>
  <c r="F412" i="4" s="1"/>
  <c r="E290" i="4"/>
  <c r="D286" i="1" s="1"/>
  <c r="I16" i="3"/>
  <c r="D2" i="1"/>
  <c r="G2" i="1" s="1"/>
  <c r="H120" i="1"/>
  <c r="G120" i="1"/>
  <c r="H159" i="1"/>
  <c r="G159" i="1"/>
  <c r="F420" i="4"/>
  <c r="D635" i="4"/>
  <c r="C414" i="1"/>
  <c r="H1329" i="1"/>
  <c r="G1329" i="1"/>
  <c r="H102" i="1"/>
  <c r="G102" i="1"/>
  <c r="D636" i="4"/>
  <c r="F528" i="4"/>
  <c r="C522" i="1"/>
  <c r="F141" i="6"/>
  <c r="H28" i="3"/>
  <c r="C1435" i="1"/>
  <c r="G574" i="1"/>
  <c r="H574" i="1"/>
  <c r="G1517" i="1"/>
  <c r="H1517" i="1"/>
  <c r="H11" i="3"/>
  <c r="D984" i="1" l="1"/>
  <c r="H1436" i="1"/>
  <c r="G1436" i="1"/>
  <c r="B297" i="9"/>
  <c r="E296" i="9"/>
  <c r="I10" i="3" s="1"/>
  <c r="H9" i="3"/>
  <c r="K3" i="9" s="1"/>
  <c r="N3" i="9"/>
  <c r="I11" i="3"/>
  <c r="G522" i="1"/>
  <c r="H522" i="1"/>
  <c r="F635" i="4"/>
  <c r="C629" i="1"/>
  <c r="H2" i="1"/>
  <c r="D413" i="4"/>
  <c r="F289" i="4"/>
  <c r="D291" i="4"/>
  <c r="C285" i="1"/>
  <c r="D290" i="4"/>
  <c r="F636" i="4"/>
  <c r="C630" i="1"/>
  <c r="H1046" i="1"/>
  <c r="G1046" i="1"/>
  <c r="H1435" i="1"/>
  <c r="G1435" i="1"/>
  <c r="E639" i="4"/>
  <c r="F639" i="4" s="1"/>
  <c r="E414" i="4"/>
  <c r="D409" i="1" s="1"/>
  <c r="D407" i="1"/>
  <c r="G407" i="1" s="1"/>
  <c r="F407" i="4"/>
  <c r="C402" i="1"/>
  <c r="E415" i="4"/>
  <c r="D410" i="1" s="1"/>
  <c r="E640" i="4"/>
  <c r="D408" i="1"/>
  <c r="G282" i="9"/>
  <c r="E282" i="9" s="1"/>
  <c r="B282" i="9" s="1"/>
  <c r="G276" i="9"/>
  <c r="E276" i="9" s="1"/>
  <c r="F6" i="5"/>
  <c r="C984" i="1"/>
  <c r="H147" i="1"/>
  <c r="G147" i="1"/>
  <c r="G985" i="1"/>
  <c r="H985" i="1"/>
  <c r="C633" i="1"/>
  <c r="H345" i="1"/>
  <c r="G345" i="1"/>
  <c r="G414" i="1"/>
  <c r="H414" i="1"/>
  <c r="F408" i="4"/>
  <c r="C403" i="1"/>
  <c r="H293" i="1"/>
  <c r="G293" i="1"/>
  <c r="I9" i="3" l="1"/>
  <c r="H407" i="1"/>
  <c r="F291" i="4"/>
  <c r="C287" i="1"/>
  <c r="G403" i="1"/>
  <c r="H403" i="1"/>
  <c r="E642" i="4"/>
  <c r="D634" i="1"/>
  <c r="G630" i="1"/>
  <c r="H630" i="1"/>
  <c r="F290" i="4"/>
  <c r="C286" i="1"/>
  <c r="F413" i="4"/>
  <c r="D415" i="4"/>
  <c r="D640" i="4"/>
  <c r="C408" i="1"/>
  <c r="D414" i="4"/>
  <c r="E275" i="9"/>
  <c r="B276" i="9"/>
  <c r="H285" i="1"/>
  <c r="G285" i="1"/>
  <c r="G629" i="1"/>
  <c r="H629" i="1"/>
  <c r="H8" i="3"/>
  <c r="H984" i="1"/>
  <c r="G984" i="1"/>
  <c r="G402" i="1"/>
  <c r="H402" i="1"/>
  <c r="E641" i="4"/>
  <c r="D633" i="1"/>
  <c r="G633" i="1" s="1"/>
  <c r="H633" i="1" l="1"/>
  <c r="E645" i="4"/>
  <c r="D635" i="1"/>
  <c r="F415" i="4"/>
  <c r="C410" i="1"/>
  <c r="M3" i="9"/>
  <c r="I8" i="3"/>
  <c r="F414" i="4"/>
  <c r="C409" i="1"/>
  <c r="G408" i="1"/>
  <c r="H408" i="1"/>
  <c r="H286" i="1"/>
  <c r="G286" i="1"/>
  <c r="G287" i="1"/>
  <c r="H287" i="1"/>
  <c r="D642" i="4"/>
  <c r="F640" i="4"/>
  <c r="C634" i="1"/>
  <c r="D641" i="4"/>
  <c r="E646" i="4"/>
  <c r="D636" i="1"/>
  <c r="I19" i="3" l="1"/>
  <c r="D640" i="1"/>
  <c r="D646" i="4"/>
  <c r="F642" i="4"/>
  <c r="C636" i="1"/>
  <c r="G409" i="1"/>
  <c r="H409" i="1"/>
  <c r="G410" i="1"/>
  <c r="H410" i="1"/>
  <c r="D645" i="4"/>
  <c r="F641" i="4"/>
  <c r="C635" i="1"/>
  <c r="G634" i="1"/>
  <c r="H634" i="1"/>
  <c r="I18" i="3"/>
  <c r="D639" i="1"/>
  <c r="G635" i="1" l="1"/>
  <c r="H635" i="1"/>
  <c r="H7" i="3"/>
  <c r="F646" i="4"/>
  <c r="H19" i="3"/>
  <c r="C640" i="1"/>
  <c r="F645" i="4"/>
  <c r="H18" i="3"/>
  <c r="C639" i="1"/>
  <c r="G636" i="1"/>
  <c r="H636" i="1"/>
  <c r="J3" i="9" l="1"/>
  <c r="I7" i="3"/>
  <c r="G640" i="1"/>
  <c r="H640" i="1"/>
  <c r="G639" i="1"/>
  <c r="H639" i="1"/>
  <c r="M272" i="9" l="1"/>
  <c r="L272" i="9"/>
  <c r="H18" i="9"/>
  <c r="G18" i="9"/>
  <c r="J5" i="9"/>
  <c r="K6" i="9"/>
  <c r="I17" i="9"/>
  <c r="G15" i="9"/>
  <c r="I6" i="9"/>
  <c r="K12" i="9"/>
  <c r="G17" i="9"/>
  <c r="I7" i="9"/>
  <c r="K13" i="9"/>
  <c r="K10" i="9"/>
  <c r="G16" i="9"/>
  <c r="J8" i="9"/>
  <c r="I13" i="9"/>
  <c r="K8" i="9"/>
  <c r="J11" i="9"/>
  <c r="I9" i="9"/>
  <c r="J17" i="9"/>
  <c r="J9" i="9"/>
  <c r="H15" i="9"/>
  <c r="K5" i="9"/>
  <c r="J10" i="9"/>
  <c r="M16" i="9"/>
  <c r="J7" i="9"/>
  <c r="I12" i="9"/>
  <c r="I5" i="9"/>
  <c r="K11" i="9"/>
  <c r="H16" i="9"/>
  <c r="L16" i="9"/>
  <c r="J6" i="9"/>
  <c r="I11" i="9"/>
  <c r="H17" i="9"/>
  <c r="I8" i="9"/>
  <c r="M15" i="9"/>
  <c r="K7" i="9"/>
  <c r="J12" i="9"/>
  <c r="J13" i="9"/>
  <c r="K9" i="9"/>
  <c r="L15" i="9"/>
  <c r="E18" i="9" l="1"/>
  <c r="B18" i="9" s="1"/>
  <c r="F15" i="9"/>
  <c r="F272" i="9"/>
  <c r="B272" i="9" s="1"/>
  <c r="E11" i="9"/>
  <c r="B11" i="9" s="1"/>
  <c r="E5" i="9"/>
  <c r="B5" i="9" s="1"/>
  <c r="E13" i="9"/>
  <c r="B13" i="9" s="1"/>
  <c r="E6" i="9"/>
  <c r="B6" i="9" s="1"/>
  <c r="F16" i="9"/>
  <c r="E12" i="9"/>
  <c r="B12" i="9" s="1"/>
  <c r="E9" i="9"/>
  <c r="B9" i="9" s="1"/>
  <c r="E7" i="9"/>
  <c r="B7" i="9" s="1"/>
  <c r="E15" i="9"/>
  <c r="E10" i="9"/>
  <c r="B10" i="9" s="1"/>
  <c r="E8" i="9"/>
  <c r="B8" i="9" s="1"/>
  <c r="E16" i="9"/>
  <c r="E17" i="9"/>
  <c r="B17" i="9" s="1"/>
  <c r="F19" i="9" l="1"/>
  <c r="F14" i="9"/>
  <c r="B16" i="9"/>
  <c r="E4" i="9"/>
  <c r="E14" i="9"/>
  <c r="B1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<sst xmlns="http://schemas.openxmlformats.org/spreadsheetml/2006/main" count="4313" uniqueCount="3394">
  <si>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</si>
  <si>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</si>
  <si>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</si>
  <si>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</si>
  <si>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</si>
  <si>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</si>
  <si>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</si>
  <si>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</si>
  <si>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</si>
  <si>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</si>
  <si>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</si>
  <si>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</si>
  <si>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</si>
  <si>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</si>
  <si>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</si>
  <si>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</si>
  <si>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</si>
  <si>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</si>
  <si>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</si>
  <si>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</si>
  <si>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</si>
  <si>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</si>
  <si>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</si>
  <si>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</si>
  <si>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</si>
  <si>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</si>
  <si>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</si>
  <si>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</si>
  <si>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</si>
  <si>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</si>
  <si>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</si>
  <si>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 SCUOLA DELL' INFANZIA PAPERINO</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</si>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</sst>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8797177</v>
      </c>
      <c r="D2" s="6">
        <f>'PR-RAS'!E6</f>
        <v>5972724.4800000004</v>
      </c>
      <c r="E2" s="6">
        <v>0</v>
      </c>
      <c r="F2" s="6">
        <v>0</v>
      </c>
      <c r="G2" s="7">
        <f t="shared" ref="G2:G264" si="0">(B2/1000)*(C2*1+D2*2)</f>
        <v>20742.625960000001</v>
      </c>
      <c r="H2" s="7">
        <f t="shared" ref="H2:H264"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4177460</v>
      </c>
      <c r="D46" s="1">
        <f>'PR-RAS'!E50</f>
        <v>1161433.01</v>
      </c>
      <c r="E46" s="1">
        <v>0</v>
      </c>
      <c r="F46" s="1">
        <v>0</v>
      </c>
      <c r="G46" s="2">
        <f t="shared" si="0"/>
        <v>292514.67089999997</v>
      </c>
      <c r="H46" s="2">
        <f t="shared" si="1"/>
        <v>1.0000000009313226E-2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1647291</v>
      </c>
      <c r="D64" s="1">
        <f>'PR-RAS'!E68</f>
        <v>1161433.01</v>
      </c>
      <c r="E64" s="1">
        <v>0</v>
      </c>
      <c r="F64" s="1">
        <v>0</v>
      </c>
      <c r="G64" s="2">
        <f t="shared" si="0"/>
        <v>250119.89225999999</v>
      </c>
      <c r="H64" s="2">
        <f t="shared" si="1"/>
        <v>1.0000000009313226E-2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1063992</v>
      </c>
      <c r="D65" s="1">
        <f>'PR-RAS'!E69</f>
        <v>1118933.01</v>
      </c>
      <c r="E65" s="1">
        <v>0</v>
      </c>
      <c r="F65" s="1">
        <v>0</v>
      </c>
      <c r="G65" s="2">
        <f t="shared" si="0"/>
        <v>211318.91328000001</v>
      </c>
      <c r="H65" s="2">
        <f t="shared" si="1"/>
        <v>1.0000000009313226E-2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583299</v>
      </c>
      <c r="D66" s="1">
        <f>'PR-RAS'!E70</f>
        <v>42500</v>
      </c>
      <c r="E66" s="1">
        <v>0</v>
      </c>
      <c r="F66" s="1">
        <v>0</v>
      </c>
      <c r="G66" s="2">
        <f t="shared" si="0"/>
        <v>43439.435000000005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2530169</v>
      </c>
      <c r="D70" s="1">
        <f>'PR-RAS'!E74</f>
        <v>0</v>
      </c>
      <c r="E70" s="1">
        <v>0</v>
      </c>
      <c r="F70" s="1">
        <v>0</v>
      </c>
      <c r="G70" s="2">
        <f t="shared" si="0"/>
        <v>174581.66100000002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2530169</v>
      </c>
      <c r="D72" s="1">
        <f>'PR-RAS'!E76</f>
        <v>0</v>
      </c>
      <c r="E72" s="1">
        <v>0</v>
      </c>
      <c r="F72" s="1">
        <v>0</v>
      </c>
      <c r="G72" s="2">
        <f t="shared" si="0"/>
        <v>179641.99899999998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1015653</v>
      </c>
      <c r="D102" s="1">
        <f>'PR-RAS'!E106</f>
        <v>943311.12</v>
      </c>
      <c r="E102" s="1">
        <v>0</v>
      </c>
      <c r="F102" s="1">
        <v>0</v>
      </c>
      <c r="G102" s="2">
        <f t="shared" si="0"/>
        <v>293129.79924000002</v>
      </c>
      <c r="H102" s="2">
        <f t="shared" si="1"/>
        <v>0.11999999999534339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1015653</v>
      </c>
      <c r="D108" s="1">
        <f>'PR-RAS'!E112</f>
        <v>943311.12</v>
      </c>
      <c r="E108" s="1">
        <v>0</v>
      </c>
      <c r="F108" s="1">
        <v>0</v>
      </c>
      <c r="G108" s="2">
        <f t="shared" si="0"/>
        <v>310543.45068000001</v>
      </c>
      <c r="H108" s="2">
        <f t="shared" si="1"/>
        <v>0.11999999999534339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1015653</v>
      </c>
      <c r="D113" s="1">
        <f>'PR-RAS'!E117</f>
        <v>943311.12</v>
      </c>
      <c r="E113" s="1">
        <v>0</v>
      </c>
      <c r="F113" s="1">
        <v>0</v>
      </c>
      <c r="G113" s="2">
        <f t="shared" si="0"/>
        <v>325054.82688000001</v>
      </c>
      <c r="H113" s="2">
        <f t="shared" si="1"/>
        <v>0.11999999999534339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62490</v>
      </c>
      <c r="D120" s="1">
        <f>'PR-RAS'!E124</f>
        <v>45406.5</v>
      </c>
      <c r="E120" s="1">
        <v>0</v>
      </c>
      <c r="F120" s="1">
        <v>0</v>
      </c>
      <c r="G120" s="2">
        <f t="shared" si="0"/>
        <v>18243.057000000001</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62490</v>
      </c>
      <c r="D124" s="1">
        <f>'PR-RAS'!E128</f>
        <v>45406.5</v>
      </c>
      <c r="E124" s="1">
        <v>0</v>
      </c>
      <c r="F124" s="1">
        <v>0</v>
      </c>
      <c r="G124" s="2">
        <f t="shared" si="0"/>
        <v>18856.269</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62490</v>
      </c>
      <c r="D125" s="1">
        <f>'PR-RAS'!E129</f>
        <v>11103.5</v>
      </c>
      <c r="E125" s="1">
        <v>0</v>
      </c>
      <c r="F125" s="1">
        <v>0</v>
      </c>
      <c r="G125" s="2">
        <f t="shared" si="0"/>
        <v>10502.428</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34303</v>
      </c>
      <c r="E126" s="1">
        <v>0</v>
      </c>
      <c r="F126" s="1">
        <v>0</v>
      </c>
      <c r="G126" s="2">
        <f t="shared" si="0"/>
        <v>8575.75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3541574</v>
      </c>
      <c r="D129" s="1">
        <f>'PR-RAS'!E133</f>
        <v>3822573.85</v>
      </c>
      <c r="E129" s="1">
        <v>0</v>
      </c>
      <c r="F129" s="1">
        <v>0</v>
      </c>
      <c r="G129" s="2">
        <f t="shared" si="0"/>
        <v>1431900.3776</v>
      </c>
      <c r="H129" s="2">
        <f t="shared" si="1"/>
        <v>0.14999999990686774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3541574</v>
      </c>
      <c r="D130" s="1">
        <f>'PR-RAS'!E134</f>
        <v>3822573.85</v>
      </c>
      <c r="E130" s="1">
        <v>0</v>
      </c>
      <c r="F130" s="1">
        <v>0</v>
      </c>
      <c r="G130" s="2">
        <f t="shared" si="0"/>
        <v>1443087.0992999999</v>
      </c>
      <c r="H130" s="2">
        <f t="shared" si="1"/>
        <v>0.14999999990686774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3486335</v>
      </c>
      <c r="D131" s="1">
        <f>'PR-RAS'!E135</f>
        <v>3822573.85</v>
      </c>
      <c r="E131" s="1">
        <v>0</v>
      </c>
      <c r="F131" s="1">
        <v>0</v>
      </c>
      <c r="G131" s="2">
        <f t="shared" si="0"/>
        <v>1447092.7509999999</v>
      </c>
      <c r="H131" s="2">
        <f t="shared" si="1"/>
        <v>0.14999999990686774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55239</v>
      </c>
      <c r="D132" s="1">
        <f>'PR-RAS'!E136</f>
        <v>0</v>
      </c>
      <c r="E132" s="1">
        <v>0</v>
      </c>
      <c r="F132" s="1">
        <v>0</v>
      </c>
      <c r="G132" s="2">
        <f t="shared" si="0"/>
        <v>7236.3090000000002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5572469</v>
      </c>
      <c r="D147" s="1">
        <f>'PR-RAS'!E151</f>
        <v>5842129.6699999999</v>
      </c>
      <c r="E147" s="1">
        <v>0</v>
      </c>
      <c r="F147" s="1">
        <v>0</v>
      </c>
      <c r="G147" s="2">
        <f t="shared" si="0"/>
        <v>2519482.33764</v>
      </c>
      <c r="H147" s="2">
        <f t="shared" si="1"/>
        <v>0.33000000007450581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4218111</v>
      </c>
      <c r="D148" s="1">
        <f>'PR-RAS'!E152</f>
        <v>4544654.63</v>
      </c>
      <c r="E148" s="1">
        <v>0</v>
      </c>
      <c r="F148" s="1">
        <v>0</v>
      </c>
      <c r="G148" s="2">
        <f t="shared" si="0"/>
        <v>1956190.7782199997</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3508030</v>
      </c>
      <c r="D149" s="1">
        <f>'PR-RAS'!E153</f>
        <v>3723972.82</v>
      </c>
      <c r="E149" s="1">
        <v>0</v>
      </c>
      <c r="F149" s="1">
        <v>0</v>
      </c>
      <c r="G149" s="2">
        <f t="shared" si="0"/>
        <v>1621484.39472</v>
      </c>
      <c r="H149" s="2">
        <f t="shared" si="1"/>
        <v>0.18000000016763806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3508030</v>
      </c>
      <c r="D150" s="1">
        <f>'PR-RAS'!E154</f>
        <v>3723972.82</v>
      </c>
      <c r="E150" s="1">
        <v>0</v>
      </c>
      <c r="F150" s="1">
        <v>0</v>
      </c>
      <c r="G150" s="2">
        <f t="shared" si="0"/>
        <v>1632440.3703600001</v>
      </c>
      <c r="H150" s="2">
        <f t="shared" si="1"/>
        <v>0.18000000016763806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138975</v>
      </c>
      <c r="D154" s="1">
        <f>'PR-RAS'!E158</f>
        <v>218113.49</v>
      </c>
      <c r="E154" s="1">
        <v>0</v>
      </c>
      <c r="F154" s="1">
        <v>0</v>
      </c>
      <c r="G154" s="2">
        <f t="shared" si="0"/>
        <v>88005.90294</v>
      </c>
      <c r="H154" s="2">
        <f t="shared" si="1"/>
        <v>0.48999999999068677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571106</v>
      </c>
      <c r="D155" s="1">
        <f>'PR-RAS'!E159</f>
        <v>602568.31999999995</v>
      </c>
      <c r="E155" s="1">
        <v>0</v>
      </c>
      <c r="F155" s="1">
        <v>0</v>
      </c>
      <c r="G155" s="2">
        <f t="shared" si="0"/>
        <v>273541.36655999999</v>
      </c>
      <c r="H155" s="2">
        <f t="shared" si="1"/>
        <v>0.31999999994877726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571106</v>
      </c>
      <c r="D157" s="1">
        <f>'PR-RAS'!E161</f>
        <v>602568.31999999995</v>
      </c>
      <c r="E157" s="1">
        <v>0</v>
      </c>
      <c r="F157" s="1">
        <v>0</v>
      </c>
      <c r="G157" s="2">
        <f t="shared" si="0"/>
        <v>277093.85183999996</v>
      </c>
      <c r="H157" s="2">
        <f t="shared" si="1"/>
        <v>0.31999999994877726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1354358</v>
      </c>
      <c r="D159" s="1">
        <f>'PR-RAS'!E163</f>
        <v>1297475.04</v>
      </c>
      <c r="E159" s="1">
        <v>0</v>
      </c>
      <c r="F159" s="1">
        <v>0</v>
      </c>
      <c r="G159" s="2">
        <f t="shared" si="0"/>
        <v>623990.67663999996</v>
      </c>
      <c r="H159" s="2">
        <f t="shared" si="1"/>
        <v>4.0000000037252903E-2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173816</v>
      </c>
      <c r="D160" s="1">
        <f>'PR-RAS'!E164</f>
        <v>221283.67</v>
      </c>
      <c r="E160" s="1">
        <v>0</v>
      </c>
      <c r="F160" s="1">
        <v>0</v>
      </c>
      <c r="G160" s="2">
        <f t="shared" si="0"/>
        <v>98004.951060000021</v>
      </c>
      <c r="H160" s="2">
        <f t="shared" si="1"/>
        <v>0.32999999998719431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6343</v>
      </c>
      <c r="D161" s="1">
        <f>'PR-RAS'!E165</f>
        <v>5867.35</v>
      </c>
      <c r="E161" s="1">
        <v>0</v>
      </c>
      <c r="F161" s="1">
        <v>0</v>
      </c>
      <c r="G161" s="2">
        <f t="shared" si="0"/>
        <v>2892.4320000000002</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163673</v>
      </c>
      <c r="D162" s="1">
        <f>'PR-RAS'!E166</f>
        <v>209662.39</v>
      </c>
      <c r="E162" s="1">
        <v>0</v>
      </c>
      <c r="F162" s="1">
        <v>0</v>
      </c>
      <c r="G162" s="2">
        <f t="shared" si="0"/>
        <v>93862.64258</v>
      </c>
      <c r="H162" s="2">
        <f t="shared" si="1"/>
        <v>0.39000000001396984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3800</v>
      </c>
      <c r="D163" s="1">
        <f>'PR-RAS'!E167</f>
        <v>5753.93</v>
      </c>
      <c r="E163" s="1">
        <v>0</v>
      </c>
      <c r="F163" s="1">
        <v>0</v>
      </c>
      <c r="G163" s="2">
        <f t="shared" si="0"/>
        <v>2479.8733200000001</v>
      </c>
      <c r="H163" s="2">
        <f t="shared" si="1"/>
        <v>6.9999999999708962E-2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823838</v>
      </c>
      <c r="D165" s="1">
        <f>'PR-RAS'!E169</f>
        <v>771653.3600000001</v>
      </c>
      <c r="E165" s="1">
        <v>0</v>
      </c>
      <c r="F165" s="1">
        <v>0</v>
      </c>
      <c r="G165" s="2">
        <f t="shared" si="0"/>
        <v>388211.73408000002</v>
      </c>
      <c r="H165" s="2">
        <f t="shared" si="1"/>
        <v>0.36000000010244548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138433</v>
      </c>
      <c r="D166" s="1">
        <f>'PR-RAS'!E170</f>
        <v>131444.5</v>
      </c>
      <c r="E166" s="1">
        <v>0</v>
      </c>
      <c r="F166" s="1">
        <v>0</v>
      </c>
      <c r="G166" s="2">
        <f t="shared" si="0"/>
        <v>66218.13</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382795</v>
      </c>
      <c r="D167" s="1">
        <f>'PR-RAS'!E171</f>
        <v>348586.66</v>
      </c>
      <c r="E167" s="1">
        <v>0</v>
      </c>
      <c r="F167" s="1">
        <v>0</v>
      </c>
      <c r="G167" s="2">
        <f t="shared" si="0"/>
        <v>179274.74111999999</v>
      </c>
      <c r="H167" s="2">
        <f t="shared" si="1"/>
        <v>0.34000000002561137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179837</v>
      </c>
      <c r="D168" s="1">
        <f>'PR-RAS'!E172</f>
        <v>233475.07</v>
      </c>
      <c r="E168" s="1">
        <v>0</v>
      </c>
      <c r="F168" s="1">
        <v>0</v>
      </c>
      <c r="G168" s="2">
        <f t="shared" si="0"/>
        <v>108013.45238</v>
      </c>
      <c r="H168" s="2">
        <f t="shared" si="1"/>
        <v>7.0000000006984919E-2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25773</v>
      </c>
      <c r="D169" s="1">
        <f>'PR-RAS'!E173</f>
        <v>23875.919999999998</v>
      </c>
      <c r="E169" s="1">
        <v>0</v>
      </c>
      <c r="F169" s="1">
        <v>0</v>
      </c>
      <c r="G169" s="2">
        <f t="shared" si="0"/>
        <v>12352.173119999999</v>
      </c>
      <c r="H169" s="2">
        <f t="shared" si="1"/>
        <v>8.000000000174623E-2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79400</v>
      </c>
      <c r="D170" s="1">
        <f>'PR-RAS'!E174</f>
        <v>25533.41</v>
      </c>
      <c r="E170" s="1">
        <v>0</v>
      </c>
      <c r="F170" s="1">
        <v>0</v>
      </c>
      <c r="G170" s="2">
        <f t="shared" si="0"/>
        <v>22048.892580000003</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17600</v>
      </c>
      <c r="D172" s="1">
        <f>'PR-RAS'!E176</f>
        <v>8737.7999999999993</v>
      </c>
      <c r="E172" s="1">
        <v>0</v>
      </c>
      <c r="F172" s="1">
        <v>0</v>
      </c>
      <c r="G172" s="2">
        <f t="shared" si="0"/>
        <v>5997.9276</v>
      </c>
      <c r="H172" s="2">
        <f t="shared" si="1"/>
        <v>0.2000000000007276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313576</v>
      </c>
      <c r="D173" s="1">
        <f>'PR-RAS'!E177</f>
        <v>266559.62</v>
      </c>
      <c r="E173" s="1">
        <v>0</v>
      </c>
      <c r="F173" s="1">
        <v>0</v>
      </c>
      <c r="G173" s="2">
        <f t="shared" si="0"/>
        <v>145631.58127999998</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33044</v>
      </c>
      <c r="D174" s="1">
        <f>'PR-RAS'!E178</f>
        <v>32934.03</v>
      </c>
      <c r="E174" s="1">
        <v>0</v>
      </c>
      <c r="F174" s="1">
        <v>0</v>
      </c>
      <c r="G174" s="2">
        <f t="shared" si="0"/>
        <v>17111.786379999998</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69936</v>
      </c>
      <c r="D175" s="1">
        <f>'PR-RAS'!E179</f>
        <v>54861.71</v>
      </c>
      <c r="E175" s="1">
        <v>0</v>
      </c>
      <c r="F175" s="1">
        <v>0</v>
      </c>
      <c r="G175" s="2">
        <f t="shared" si="0"/>
        <v>31260.739079999996</v>
      </c>
      <c r="H175" s="2">
        <f t="shared" si="1"/>
        <v>0.29000000000087311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86185</v>
      </c>
      <c r="D177" s="1">
        <f>'PR-RAS'!E181</f>
        <v>81154.94</v>
      </c>
      <c r="E177" s="1">
        <v>0</v>
      </c>
      <c r="F177" s="1">
        <v>0</v>
      </c>
      <c r="G177" s="2">
        <f t="shared" si="0"/>
        <v>43735.098879999998</v>
      </c>
      <c r="H177" s="2">
        <f t="shared" si="1"/>
        <v>5.9999999997671694E-2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57733</v>
      </c>
      <c r="D179" s="1">
        <f>'PR-RAS'!E183</f>
        <v>48120</v>
      </c>
      <c r="E179" s="1">
        <v>0</v>
      </c>
      <c r="F179" s="1">
        <v>0</v>
      </c>
      <c r="G179" s="2">
        <f t="shared" si="0"/>
        <v>27407.194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31315</v>
      </c>
      <c r="D180" s="1">
        <f>'PR-RAS'!E184</f>
        <v>14725.26</v>
      </c>
      <c r="E180" s="1">
        <v>0</v>
      </c>
      <c r="F180" s="1">
        <v>0</v>
      </c>
      <c r="G180" s="2">
        <f t="shared" si="0"/>
        <v>10877.02808</v>
      </c>
      <c r="H180" s="2">
        <f t="shared" si="1"/>
        <v>0.26000000000021828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24071</v>
      </c>
      <c r="D181" s="1">
        <f>'PR-RAS'!E185</f>
        <v>34204.68</v>
      </c>
      <c r="E181" s="1">
        <v>0</v>
      </c>
      <c r="F181" s="1">
        <v>0</v>
      </c>
      <c r="G181" s="2">
        <f t="shared" si="0"/>
        <v>16646.464799999998</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11292</v>
      </c>
      <c r="D182" s="1">
        <f>'PR-RAS'!E186</f>
        <v>559</v>
      </c>
      <c r="E182" s="1">
        <v>0</v>
      </c>
      <c r="F182" s="1">
        <v>0</v>
      </c>
      <c r="G182" s="2">
        <f t="shared" si="0"/>
        <v>2246.21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43128</v>
      </c>
      <c r="D184" s="1">
        <f>'PR-RAS'!E188</f>
        <v>37978.39</v>
      </c>
      <c r="E184" s="1">
        <v>0</v>
      </c>
      <c r="F184" s="1">
        <v>0</v>
      </c>
      <c r="G184" s="2">
        <f t="shared" si="0"/>
        <v>21792.514739999999</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4927.08</v>
      </c>
      <c r="E185" s="1">
        <v>0</v>
      </c>
      <c r="F185" s="1">
        <v>0</v>
      </c>
      <c r="G185" s="2">
        <f t="shared" si="0"/>
        <v>1813.16544</v>
      </c>
      <c r="H185" s="2">
        <f t="shared" si="1"/>
        <v>7.999999999992724E-2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27571</v>
      </c>
      <c r="D186" s="1">
        <f>'PR-RAS'!E190</f>
        <v>19488.810000000001</v>
      </c>
      <c r="E186" s="1">
        <v>0</v>
      </c>
      <c r="F186" s="1">
        <v>0</v>
      </c>
      <c r="G186" s="2">
        <f t="shared" si="0"/>
        <v>12311.494699999999</v>
      </c>
      <c r="H186" s="2">
        <f t="shared" si="1"/>
        <v>0.18999999999869033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10325</v>
      </c>
      <c r="D189" s="1">
        <f>'PR-RAS'!E193</f>
        <v>11162.5</v>
      </c>
      <c r="E189" s="1">
        <v>0</v>
      </c>
      <c r="F189" s="1">
        <v>0</v>
      </c>
      <c r="G189" s="2">
        <f t="shared" si="0"/>
        <v>6138.2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5232</v>
      </c>
      <c r="D191" s="1">
        <f>'PR-RAS'!E195</f>
        <v>2400</v>
      </c>
      <c r="E191" s="1">
        <v>0</v>
      </c>
      <c r="F191" s="1">
        <v>0</v>
      </c>
      <c r="G191" s="2">
        <f t="shared" si="0"/>
        <v>1906.08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5572469</v>
      </c>
      <c r="D285" s="1">
        <f>'PR-RAS'!E289</f>
        <v>5842129.6699999999</v>
      </c>
      <c r="E285" s="1">
        <v>0</v>
      </c>
      <c r="F285" s="1">
        <v>0</v>
      </c>
      <c r="G285" s="2">
        <f t="shared" si="8"/>
        <v>4900910.8485599998</v>
      </c>
      <c r="H285" s="2">
        <f t="shared" si="9"/>
        <v>0.33000000007450581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3224708</v>
      </c>
      <c r="D286" s="1">
        <f>'PR-RAS'!E290</f>
        <v>130594.81000000052</v>
      </c>
      <c r="E286" s="1">
        <v>0</v>
      </c>
      <c r="F286" s="1">
        <v>0</v>
      </c>
      <c r="G286" s="2">
        <f t="shared" si="8"/>
        <v>993480.8217000002</v>
      </c>
      <c r="H286" s="2">
        <f t="shared" si="9"/>
        <v>0.18999999947845936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131853</v>
      </c>
      <c r="D289" s="1">
        <f>'PR-RAS'!E293</f>
        <v>0</v>
      </c>
      <c r="E289" s="1">
        <v>0</v>
      </c>
      <c r="F289" s="1">
        <v>0</v>
      </c>
      <c r="G289" s="2">
        <f t="shared" si="8"/>
        <v>37973.663999999997</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132615</v>
      </c>
      <c r="D290" s="1">
        <f>'PR-RAS'!E294</f>
        <v>31566.27</v>
      </c>
      <c r="E290" s="1">
        <v>0</v>
      </c>
      <c r="F290" s="1">
        <v>0</v>
      </c>
      <c r="G290" s="2">
        <f t="shared" si="8"/>
        <v>56571.039059999996</v>
      </c>
      <c r="H290" s="2">
        <f t="shared" si="9"/>
        <v>0.27000000000043656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138570</v>
      </c>
      <c r="D345" s="1">
        <f>'PR-RAS'!E350</f>
        <v>81660.5</v>
      </c>
      <c r="E345" s="1">
        <v>0</v>
      </c>
      <c r="F345" s="1">
        <v>0</v>
      </c>
      <c r="G345" s="2">
        <f t="shared" si="8"/>
        <v>103850.50399999999</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55239</v>
      </c>
      <c r="D346" s="1">
        <f>'PR-RAS'!E351</f>
        <v>0</v>
      </c>
      <c r="E346" s="1">
        <v>0</v>
      </c>
      <c r="F346" s="1">
        <v>0</v>
      </c>
      <c r="G346" s="2">
        <f t="shared" si="8"/>
        <v>19057.454999999998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55239</v>
      </c>
      <c r="D351" s="1">
        <f>'PR-RAS'!E356</f>
        <v>0</v>
      </c>
      <c r="E351" s="1">
        <v>0</v>
      </c>
      <c r="F351" s="1">
        <v>0</v>
      </c>
      <c r="G351" s="2">
        <f t="shared" si="8"/>
        <v>19333.649999999998</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55239</v>
      </c>
      <c r="D355" s="1">
        <f>'PR-RAS'!E360</f>
        <v>0</v>
      </c>
      <c r="E355" s="1">
        <v>0</v>
      </c>
      <c r="F355" s="1">
        <v>0</v>
      </c>
      <c r="G355" s="2">
        <f t="shared" si="8"/>
        <v>19554.606</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83331</v>
      </c>
      <c r="D358" s="1">
        <f>'PR-RAS'!E363</f>
        <v>81660.5</v>
      </c>
      <c r="E358" s="1">
        <v>0</v>
      </c>
      <c r="F358" s="1">
        <v>0</v>
      </c>
      <c r="G358" s="2">
        <f t="shared" si="8"/>
        <v>88054.763999999996</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83331</v>
      </c>
      <c r="D364" s="1">
        <f>'PR-RAS'!E369</f>
        <v>81660.5</v>
      </c>
      <c r="E364" s="1">
        <v>0</v>
      </c>
      <c r="F364" s="1">
        <v>0</v>
      </c>
      <c r="G364" s="2">
        <f t="shared" si="8"/>
        <v>89534.675999999992</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36390.5</v>
      </c>
      <c r="E365" s="1">
        <v>0</v>
      </c>
      <c r="F365" s="1">
        <v>0</v>
      </c>
      <c r="G365" s="2">
        <f t="shared" si="8"/>
        <v>26492.284</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83331</v>
      </c>
      <c r="D371" s="1">
        <f>'PR-RAS'!E376</f>
        <v>45270</v>
      </c>
      <c r="E371" s="1">
        <v>0</v>
      </c>
      <c r="F371" s="1">
        <v>0</v>
      </c>
      <c r="G371" s="2">
        <f t="shared" si="8"/>
        <v>64332.27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138570</v>
      </c>
      <c r="D403" s="1">
        <f>'PR-RAS'!E408</f>
        <v>81660.5</v>
      </c>
      <c r="E403" s="1">
        <v>0</v>
      </c>
      <c r="F403" s="1">
        <v>0</v>
      </c>
      <c r="G403" s="2">
        <f t="shared" si="8"/>
        <v>121360.182</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2995102</v>
      </c>
      <c r="D405" s="1">
        <f>'PR-RAS'!E410</f>
        <v>40815.879999999997</v>
      </c>
      <c r="E405" s="1">
        <v>0</v>
      </c>
      <c r="F405" s="1">
        <v>0</v>
      </c>
      <c r="G405" s="2">
        <f t="shared" si="8"/>
        <v>1243000.4390400001</v>
      </c>
      <c r="H405" s="2">
        <f t="shared" si="9"/>
        <v>0.12000000000261934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8797177</v>
      </c>
      <c r="D407" s="1">
        <f>'PR-RAS'!E412</f>
        <v>5972724.4800000004</v>
      </c>
      <c r="E407" s="1">
        <v>0</v>
      </c>
      <c r="F407" s="1">
        <v>0</v>
      </c>
      <c r="G407" s="2">
        <f t="shared" si="8"/>
        <v>8421506.1397600006</v>
      </c>
      <c r="H407" s="2">
        <f t="shared" si="9"/>
        <v>0.48000000044703484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5711039</v>
      </c>
      <c r="D408" s="1">
        <f>'PR-RAS'!E413</f>
        <v>5923790.1699999999</v>
      </c>
      <c r="E408" s="1">
        <v>0</v>
      </c>
      <c r="F408" s="1">
        <v>0</v>
      </c>
      <c r="G408" s="2">
        <f t="shared" si="8"/>
        <v>7146358.0713799996</v>
      </c>
      <c r="H408" s="2">
        <f t="shared" si="9"/>
        <v>0.16999999992549419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3086138</v>
      </c>
      <c r="D409" s="1">
        <f>'PR-RAS'!E414</f>
        <v>48934.310000000522</v>
      </c>
      <c r="E409" s="1">
        <v>0</v>
      </c>
      <c r="F409" s="1">
        <v>0</v>
      </c>
      <c r="G409" s="2">
        <f t="shared" si="8"/>
        <v>1299074.7009600003</v>
      </c>
      <c r="H409" s="2">
        <f t="shared" si="9"/>
        <v>0.31000000052154064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3126955</v>
      </c>
      <c r="D412" s="1">
        <f>'PR-RAS'!E417</f>
        <v>40815.879999999997</v>
      </c>
      <c r="E412" s="1">
        <v>0</v>
      </c>
      <c r="F412" s="1">
        <v>0</v>
      </c>
      <c r="G412" s="2">
        <f t="shared" si="8"/>
        <v>1318729.1583599998</v>
      </c>
      <c r="H412" s="2">
        <f t="shared" si="9"/>
        <v>0.12000000000261934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132615</v>
      </c>
      <c r="D413" s="1">
        <f>'PR-RAS'!E418</f>
        <v>31566.27</v>
      </c>
      <c r="E413" s="1">
        <v>0</v>
      </c>
      <c r="F413" s="1">
        <v>0</v>
      </c>
      <c r="G413" s="2">
        <f t="shared" si="8"/>
        <v>80647.986479999992</v>
      </c>
      <c r="H413" s="2">
        <f t="shared" si="9"/>
        <v>0.27000000000043656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8797177</v>
      </c>
      <c r="D633" s="1">
        <f>'PR-RAS'!E639</f>
        <v>5972724.4800000004</v>
      </c>
      <c r="E633" s="1">
        <v>0</v>
      </c>
      <c r="F633" s="1">
        <v>0</v>
      </c>
      <c r="G633" s="2">
        <f t="shared" si="10"/>
        <v>13109339.606720001</v>
      </c>
      <c r="H633" s="2">
        <f t="shared" si="11"/>
        <v>0.48000000044703484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5711039</v>
      </c>
      <c r="D634" s="1">
        <f>'PR-RAS'!E640</f>
        <v>5923790.1699999999</v>
      </c>
      <c r="E634" s="1">
        <v>0</v>
      </c>
      <c r="F634" s="1">
        <v>0</v>
      </c>
      <c r="G634" s="2">
        <f t="shared" si="10"/>
        <v>11114606.04222</v>
      </c>
      <c r="H634" s="2">
        <f t="shared" si="11"/>
        <v>0.16999999992549419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3086138</v>
      </c>
      <c r="D635" s="1">
        <f>'PR-RAS'!E641</f>
        <v>48934.310000000522</v>
      </c>
      <c r="E635" s="1">
        <v>0</v>
      </c>
      <c r="F635" s="1">
        <v>0</v>
      </c>
      <c r="G635" s="2">
        <f t="shared" si="10"/>
        <v>2018660.1970800008</v>
      </c>
      <c r="H635" s="2">
        <f t="shared" si="11"/>
        <v>0.31000000052154064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3126955</v>
      </c>
      <c r="D638" s="1">
        <f>'PR-RAS'!E644</f>
        <v>40815.879999999997</v>
      </c>
      <c r="E638" s="1">
        <v>0</v>
      </c>
      <c r="F638" s="1">
        <v>0</v>
      </c>
      <c r="G638" s="2">
        <f t="shared" si="10"/>
        <v>2043869.7661199998</v>
      </c>
      <c r="H638" s="2">
        <f t="shared" si="11"/>
        <v>0.12000000000261934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8118.4300000005242</v>
      </c>
      <c r="E639" s="1">
        <v>0</v>
      </c>
      <c r="F639" s="1">
        <v>0</v>
      </c>
      <c r="G639" s="2">
        <f t="shared" si="10"/>
        <v>10359.116680000669</v>
      </c>
      <c r="H639" s="2">
        <f t="shared" si="11"/>
        <v>0.43000000052415999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40817</v>
      </c>
      <c r="D640" s="1">
        <f>'PR-RAS'!E646</f>
        <v>0</v>
      </c>
      <c r="E640" s="1">
        <v>0</v>
      </c>
      <c r="F640" s="1">
        <v>0</v>
      </c>
      <c r="G640" s="2">
        <f t="shared" si="10"/>
        <v>26082.063000000002</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353693</v>
      </c>
      <c r="D641" s="1">
        <f>'PR-RAS'!E647</f>
        <v>417194.02</v>
      </c>
      <c r="E641" s="1">
        <v>0</v>
      </c>
      <c r="F641" s="1">
        <v>0</v>
      </c>
      <c r="G641" s="2">
        <f t="shared" si="10"/>
        <v>760371.86560000002</v>
      </c>
      <c r="H641" s="2">
        <f t="shared" si="11"/>
        <v>2.0000000018626451E-2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v>
      </c>
      <c r="D647" s="1">
        <f>'PR-RAS'!E654</f>
        <v>42</v>
      </c>
      <c r="E647" s="1">
        <v>0</v>
      </c>
      <c r="F647" s="1">
        <v>0</v>
      </c>
      <c r="G647" s="2">
        <f t="shared" si="10"/>
        <v>80.75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36</v>
      </c>
      <c r="E649" s="1">
        <v>0</v>
      </c>
      <c r="F649" s="1">
        <v>0</v>
      </c>
      <c r="G649" s="2">
        <f t="shared" si="10"/>
        <v>71.927999999999997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47422</v>
      </c>
      <c r="D668" s="1">
        <f>'PR-RAS'!E675</f>
        <v>78775</v>
      </c>
      <c r="E668" s="1">
        <v>0</v>
      </c>
      <c r="F668" s="1">
        <v>0</v>
      </c>
      <c r="G668" s="2">
        <f t="shared" si="10"/>
        <v>136716.32399999999</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1016570</v>
      </c>
      <c r="D669" s="1">
        <f>'PR-RAS'!E676</f>
        <v>1040158.01</v>
      </c>
      <c r="E669" s="1">
        <v>0</v>
      </c>
      <c r="F669" s="1">
        <v>0</v>
      </c>
      <c r="G669" s="2">
        <f t="shared" si="10"/>
        <v>2068719.8613600002</v>
      </c>
      <c r="H669" s="2">
        <f t="shared" si="11"/>
        <v>1.0000000009313226E-2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569062</v>
      </c>
      <c r="D670" s="1">
        <f>'PR-RAS'!E677</f>
        <v>42500</v>
      </c>
      <c r="E670" s="1">
        <v>0</v>
      </c>
      <c r="F670" s="1">
        <v>0</v>
      </c>
      <c r="G670" s="2">
        <f t="shared" si="10"/>
        <v>437567.478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14237</v>
      </c>
      <c r="D671" s="1">
        <f>'PR-RAS'!E678</f>
        <v>0</v>
      </c>
      <c r="E671" s="1">
        <v>0</v>
      </c>
      <c r="F671" s="1">
        <v>0</v>
      </c>
      <c r="G671" s="2">
        <f t="shared" si="10"/>
        <v>9538.7900000000009</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71559</v>
      </c>
      <c r="D692" s="1">
        <f>'PR-RAS'!E699</f>
        <v>0</v>
      </c>
      <c r="E692" s="1">
        <v>0</v>
      </c>
      <c r="F692" s="1">
        <v>0</v>
      </c>
      <c r="G692" s="2">
        <f t="shared" si="10"/>
        <v>49447.268999999993</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2458610</v>
      </c>
      <c r="D694" s="1">
        <f>'PR-RAS'!E701</f>
        <v>0</v>
      </c>
      <c r="E694" s="1">
        <v>0</v>
      </c>
      <c r="F694" s="1">
        <v>0</v>
      </c>
      <c r="G694" s="2">
        <f t="shared" si="10"/>
        <v>1703816.73</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1015653</v>
      </c>
      <c r="D703" s="1">
        <f>'PR-RAS'!E710</f>
        <v>943311.12</v>
      </c>
      <c r="E703" s="1">
        <v>0</v>
      </c>
      <c r="F703" s="1">
        <v>0</v>
      </c>
      <c r="G703" s="2">
        <f t="shared" si="10"/>
        <v>2037397.21848</v>
      </c>
      <c r="H703" s="2">
        <f t="shared" si="11"/>
        <v>0.11999999999534339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11000</v>
      </c>
      <c r="D710" s="1">
        <f>'PR-RAS'!E717</f>
        <v>11000</v>
      </c>
      <c r="E710" s="1">
        <v>0</v>
      </c>
      <c r="F710" s="1">
        <v>0</v>
      </c>
      <c r="G710" s="2">
        <f t="shared" si="10"/>
        <v>23397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163600</v>
      </c>
      <c r="D711" s="1">
        <f>'PR-RAS'!E718</f>
        <v>209662.39</v>
      </c>
      <c r="E711" s="1">
        <v>0</v>
      </c>
      <c r="F711" s="1">
        <v>0</v>
      </c>
      <c r="G711" s="2">
        <f t="shared" si="10"/>
        <v>413876.59379999997</v>
      </c>
      <c r="H711" s="2">
        <f t="shared" si="11"/>
        <v>0.39000000001396984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10920</v>
      </c>
      <c r="D713" s="1">
        <f>'PR-RAS'!E720</f>
        <v>12302.5</v>
      </c>
      <c r="E713" s="1">
        <v>0</v>
      </c>
      <c r="F713" s="1">
        <v>0</v>
      </c>
      <c r="G713" s="2">
        <f t="shared" si="10"/>
        <v>25293.8</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14725.26</v>
      </c>
      <c r="E715" s="1">
        <v>0</v>
      </c>
      <c r="F715" s="1">
        <v>0</v>
      </c>
      <c r="G715" s="2">
        <f t="shared" si="10"/>
        <v>21027.671279999999</v>
      </c>
      <c r="H715" s="2">
        <f t="shared" si="1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31315</v>
      </c>
      <c r="D716" s="1">
        <f>'PR-RAS'!E723</f>
        <v>0</v>
      </c>
      <c r="E716" s="1">
        <v>0</v>
      </c>
      <c r="F716" s="1">
        <v>0</v>
      </c>
      <c r="G716" s="2">
        <f t="shared" si="10"/>
        <v>22390.224999999999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4927.08</v>
      </c>
      <c r="E718" s="1">
        <v>0</v>
      </c>
      <c r="F718" s="1">
        <v>0</v>
      </c>
      <c r="G718" s="2">
        <f t="shared" si="10"/>
        <v>7065.4327199999998</v>
      </c>
      <c r="H718" s="2">
        <f t="shared" si="11"/>
        <v>7.999999999992724E-2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14138</v>
      </c>
      <c r="D719" s="1">
        <f>'PR-RAS'!E726</f>
        <v>8588</v>
      </c>
      <c r="E719" s="1">
        <v>0</v>
      </c>
      <c r="F719" s="1">
        <v>0</v>
      </c>
      <c r="G719" s="2">
        <f t="shared" si="10"/>
        <v>22483.451999999997</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4592747</v>
      </c>
      <c r="D984" s="6">
        <f>BILANCA!E6</f>
        <v>4428992.5200000005</v>
      </c>
      <c r="E984" s="6">
        <v>0</v>
      </c>
      <c r="F984" s="6">
        <v>0</v>
      </c>
      <c r="G984" s="7">
        <f t="shared" ref="G984:G1241" si="22">B984/1000*C984+B984/500*D984</f>
        <v>13450.732040000003</v>
      </c>
      <c r="H984" s="7">
        <f t="shared" si="19"/>
        <v>0.47999999951571226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4054892</v>
      </c>
      <c r="D985" s="1">
        <f>BILANCA!E7</f>
        <v>3914357.2300000004</v>
      </c>
      <c r="E985" s="1">
        <v>0</v>
      </c>
      <c r="F985" s="1">
        <v>0</v>
      </c>
      <c r="G985" s="2">
        <f t="shared" si="22"/>
        <v>23767.212920000002</v>
      </c>
      <c r="H985" s="2">
        <f t="shared" si="19"/>
        <v>0.23000000044703484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3419548</v>
      </c>
      <c r="D986" s="1">
        <f>BILANCA!E8</f>
        <v>3375772.66</v>
      </c>
      <c r="E986" s="1">
        <v>0</v>
      </c>
      <c r="F986" s="1">
        <v>0</v>
      </c>
      <c r="G986" s="2">
        <f t="shared" si="22"/>
        <v>30513.27996</v>
      </c>
      <c r="H986" s="2">
        <f t="shared" si="19"/>
        <v>0.33999999985098839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3479995</v>
      </c>
      <c r="D988" s="1">
        <f>BILANCA!E10</f>
        <v>3479995.43</v>
      </c>
      <c r="E988" s="1">
        <v>0</v>
      </c>
      <c r="F988" s="1">
        <v>0</v>
      </c>
      <c r="G988" s="2">
        <f t="shared" si="22"/>
        <v>52199.929300000003</v>
      </c>
      <c r="H988" s="2">
        <f t="shared" si="19"/>
        <v>0.43000000016763806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60447</v>
      </c>
      <c r="D989" s="1">
        <f>BILANCA!E11</f>
        <v>104222.77</v>
      </c>
      <c r="E989" s="1">
        <v>0</v>
      </c>
      <c r="F989" s="1">
        <v>0</v>
      </c>
      <c r="G989" s="2">
        <f t="shared" si="22"/>
        <v>1613.3552400000001</v>
      </c>
      <c r="H989" s="2">
        <f t="shared" si="19"/>
        <v>0.22999999999592546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635344</v>
      </c>
      <c r="D990" s="1">
        <f>BILANCA!E12</f>
        <v>538584.57000000018</v>
      </c>
      <c r="E990" s="1">
        <v>0</v>
      </c>
      <c r="F990" s="1">
        <v>0</v>
      </c>
      <c r="G990" s="2">
        <f t="shared" si="22"/>
        <v>11987.591980000003</v>
      </c>
      <c r="H990" s="2">
        <f t="shared" si="19"/>
        <v>0.4299999998183921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53191</v>
      </c>
      <c r="D991" s="1">
        <f>BILANCA!E13</f>
        <v>46234.069999999992</v>
      </c>
      <c r="E991" s="1">
        <v>0</v>
      </c>
      <c r="F991" s="1">
        <v>0</v>
      </c>
      <c r="G991" s="2">
        <f t="shared" si="22"/>
        <v>1165.2731199999998</v>
      </c>
      <c r="H991" s="2">
        <f t="shared" si="19"/>
        <v>6.9999999992433004E-2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87494</v>
      </c>
      <c r="D993" s="1">
        <f>BILANCA!E15</f>
        <v>87494.26</v>
      </c>
      <c r="E993" s="1">
        <v>0</v>
      </c>
      <c r="F993" s="1">
        <v>0</v>
      </c>
      <c r="G993" s="2">
        <f t="shared" si="22"/>
        <v>2624.8252000000002</v>
      </c>
      <c r="H993" s="2">
        <f t="shared" si="19"/>
        <v>0.25999999999476131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34303</v>
      </c>
      <c r="D996" s="1">
        <f>BILANCA!E18</f>
        <v>41260.19</v>
      </c>
      <c r="E996" s="1">
        <v>0</v>
      </c>
      <c r="F996" s="1">
        <v>0</v>
      </c>
      <c r="G996" s="2">
        <f t="shared" si="22"/>
        <v>1518.7039399999999</v>
      </c>
      <c r="H996" s="2">
        <f t="shared" si="19"/>
        <v>0.19000000000232831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525694</v>
      </c>
      <c r="D997" s="1">
        <f>BILANCA!E19</f>
        <v>447891.68000000017</v>
      </c>
      <c r="E997" s="1">
        <v>0</v>
      </c>
      <c r="F997" s="1">
        <v>0</v>
      </c>
      <c r="G997" s="2">
        <f t="shared" si="22"/>
        <v>19900.683040000004</v>
      </c>
      <c r="H997" s="2">
        <f t="shared" si="19"/>
        <v>0.31999999983236194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830719</v>
      </c>
      <c r="D998" s="1">
        <f>BILANCA!E20</f>
        <v>832883.55</v>
      </c>
      <c r="E998" s="1">
        <v>0</v>
      </c>
      <c r="F998" s="1">
        <v>0</v>
      </c>
      <c r="G998" s="2">
        <f t="shared" si="22"/>
        <v>37447.291499999999</v>
      </c>
      <c r="H998" s="2">
        <f t="shared" si="19"/>
        <v>0.44999999995343387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123576</v>
      </c>
      <c r="D1000" s="1">
        <f>BILANCA!E22</f>
        <v>123576.4</v>
      </c>
      <c r="E1000" s="1">
        <v>0</v>
      </c>
      <c r="F1000" s="1">
        <v>0</v>
      </c>
      <c r="G1000" s="2">
        <f t="shared" si="22"/>
        <v>6302.3896000000004</v>
      </c>
      <c r="H1000" s="2">
        <f t="shared" si="19"/>
        <v>0.39999999999417923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13902</v>
      </c>
      <c r="D1002" s="1">
        <f>BILANCA!E24</f>
        <v>13901.74</v>
      </c>
      <c r="E1002" s="1">
        <v>0</v>
      </c>
      <c r="F1002" s="1">
        <v>0</v>
      </c>
      <c r="G1002" s="2">
        <f t="shared" si="22"/>
        <v>792.40411999999992</v>
      </c>
      <c r="H1002" s="2">
        <f t="shared" si="19"/>
        <v>0.26000000000021828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1105371</v>
      </c>
      <c r="D1004" s="1">
        <f>BILANCA!E26</f>
        <v>1184866.82</v>
      </c>
      <c r="E1004" s="1">
        <v>0</v>
      </c>
      <c r="F1004" s="1">
        <v>0</v>
      </c>
      <c r="G1004" s="2">
        <f t="shared" si="22"/>
        <v>72977.197440000004</v>
      </c>
      <c r="H1004" s="2">
        <f t="shared" si="19"/>
        <v>0.17999999993480742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1547874</v>
      </c>
      <c r="D1006" s="1">
        <f>BILANCA!E28</f>
        <v>1707336.83</v>
      </c>
      <c r="E1006" s="1">
        <v>0</v>
      </c>
      <c r="F1006" s="1">
        <v>0</v>
      </c>
      <c r="G1006" s="2">
        <f t="shared" si="22"/>
        <v>114138.59618000001</v>
      </c>
      <c r="H1006" s="2">
        <f t="shared" si="19"/>
        <v>0.16999999992549419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25000</v>
      </c>
      <c r="D1007" s="1">
        <f>BILANCA!E29</f>
        <v>13000</v>
      </c>
      <c r="E1007" s="1">
        <v>0</v>
      </c>
      <c r="F1007" s="1">
        <v>0</v>
      </c>
      <c r="G1007" s="2">
        <f t="shared" si="22"/>
        <v>1224</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226689</v>
      </c>
      <c r="D1008" s="1">
        <f>BILANCA!E30</f>
        <v>226689.24</v>
      </c>
      <c r="E1008" s="1">
        <v>0</v>
      </c>
      <c r="F1008" s="1">
        <v>0</v>
      </c>
      <c r="G1008" s="2">
        <f t="shared" si="22"/>
        <v>17001.686999999998</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201689</v>
      </c>
      <c r="D1012" s="1">
        <f>BILANCA!E34</f>
        <v>213689.24</v>
      </c>
      <c r="E1012" s="1">
        <v>0</v>
      </c>
      <c r="F1012" s="1">
        <v>0</v>
      </c>
      <c r="G1012" s="2">
        <f t="shared" si="22"/>
        <v>18242.956920000001</v>
      </c>
      <c r="H1012" s="2">
        <f t="shared" si="19"/>
        <v>0.23999999999068677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31459</v>
      </c>
      <c r="D1023" s="1">
        <f>BILANCA!E45</f>
        <v>31458.819999999996</v>
      </c>
      <c r="E1023" s="1">
        <v>0</v>
      </c>
      <c r="F1023" s="1">
        <v>0</v>
      </c>
      <c r="G1023" s="2">
        <f t="shared" si="22"/>
        <v>3775.0655999999999</v>
      </c>
      <c r="H1023" s="2">
        <f t="shared" si="19"/>
        <v>0.18000000000392902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35712</v>
      </c>
      <c r="D1025" s="1">
        <f>BILANCA!E47</f>
        <v>35711.839999999997</v>
      </c>
      <c r="E1025" s="1">
        <v>0</v>
      </c>
      <c r="F1025" s="1">
        <v>0</v>
      </c>
      <c r="G1025" s="2">
        <f t="shared" si="22"/>
        <v>4499.6985599999998</v>
      </c>
      <c r="H1025" s="2">
        <f t="shared" si="19"/>
        <v>0.16000000000349246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4253</v>
      </c>
      <c r="D1028" s="1">
        <f>BILANCA!E50</f>
        <v>4253.0200000000004</v>
      </c>
      <c r="E1028" s="1">
        <v>0</v>
      </c>
      <c r="F1028" s="1">
        <v>0</v>
      </c>
      <c r="G1028" s="2">
        <f t="shared" si="22"/>
        <v>574.15679999999998</v>
      </c>
      <c r="H1028" s="2">
        <f t="shared" si="19"/>
        <v>2.0000000000436557E-2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391431</v>
      </c>
      <c r="D1032" s="1">
        <f>BILANCA!E54</f>
        <v>415204.05</v>
      </c>
      <c r="E1032" s="1">
        <v>0</v>
      </c>
      <c r="F1032" s="1">
        <v>0</v>
      </c>
      <c r="G1032" s="2">
        <f t="shared" si="22"/>
        <v>59870.115900000004</v>
      </c>
      <c r="H1032" s="2">
        <f t="shared" si="19"/>
        <v>4.9999999988358468E-2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391431</v>
      </c>
      <c r="D1033" s="1">
        <f>BILANCA!E55</f>
        <v>415204.05</v>
      </c>
      <c r="E1033" s="1">
        <v>0</v>
      </c>
      <c r="F1033" s="1">
        <v>0</v>
      </c>
      <c r="G1033" s="2">
        <f t="shared" si="22"/>
        <v>61091.955000000002</v>
      </c>
      <c r="H1033" s="2">
        <f t="shared" si="19"/>
        <v>4.9999999988358468E-2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537855</v>
      </c>
      <c r="D1046" s="1">
        <f>BILANCA!E68</f>
        <v>514635.29000000004</v>
      </c>
      <c r="E1046" s="1">
        <v>0</v>
      </c>
      <c r="F1046" s="1">
        <v>0</v>
      </c>
      <c r="G1046" s="2">
        <f t="shared" si="22"/>
        <v>98728.911540000001</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22664</v>
      </c>
      <c r="D1056" s="1">
        <f>BILANCA!E78</f>
        <v>39154.75</v>
      </c>
      <c r="E1056" s="1">
        <v>0</v>
      </c>
      <c r="F1056" s="1">
        <v>0</v>
      </c>
      <c r="G1056" s="2">
        <f t="shared" si="22"/>
        <v>7371.0654999999997</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1756.37</v>
      </c>
      <c r="E1062" s="1">
        <v>0</v>
      </c>
      <c r="F1062" s="1">
        <v>0</v>
      </c>
      <c r="G1062" s="2">
        <f t="shared" si="22"/>
        <v>277.50646</v>
      </c>
      <c r="H1062" s="2">
        <f t="shared" si="19"/>
        <v>0.36999999999989086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22664</v>
      </c>
      <c r="D1064" s="1">
        <f>BILANCA!E86</f>
        <v>37398.379999999997</v>
      </c>
      <c r="E1064" s="1">
        <v>0</v>
      </c>
      <c r="F1064" s="1">
        <v>0</v>
      </c>
      <c r="G1064" s="2">
        <f t="shared" si="22"/>
        <v>7894.3215600000003</v>
      </c>
      <c r="H1064" s="2">
        <f t="shared" si="19"/>
        <v>0.37999999999738066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161498</v>
      </c>
      <c r="D1124" s="1">
        <f>BILANCA!E146</f>
        <v>58286.520000000004</v>
      </c>
      <c r="E1124" s="1">
        <v>0</v>
      </c>
      <c r="F1124" s="1">
        <v>0</v>
      </c>
      <c r="G1124" s="2">
        <f t="shared" si="22"/>
        <v>39208.016640000002</v>
      </c>
      <c r="H1124" s="2">
        <f t="shared" si="23"/>
        <v>0.47999999999592546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40816</v>
      </c>
      <c r="D1127" s="1">
        <f>BILANCA!E149</f>
        <v>0</v>
      </c>
      <c r="E1127" s="1">
        <v>0</v>
      </c>
      <c r="F1127" s="1">
        <v>0</v>
      </c>
      <c r="G1127" s="2">
        <f t="shared" si="22"/>
        <v>5877.5039999999999</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40816</v>
      </c>
      <c r="D1133" s="1">
        <f>BILANCA!E155</f>
        <v>0</v>
      </c>
      <c r="E1133" s="1">
        <v>0</v>
      </c>
      <c r="F1133" s="1">
        <v>0</v>
      </c>
      <c r="G1133" s="2">
        <f t="shared" si="22"/>
        <v>6122.4</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91799</v>
      </c>
      <c r="D1136" s="1">
        <f>BILANCA!E158</f>
        <v>31566.240000000002</v>
      </c>
      <c r="E1136" s="1">
        <v>0</v>
      </c>
      <c r="F1136" s="1">
        <v>0</v>
      </c>
      <c r="G1136" s="2">
        <f t="shared" si="22"/>
        <v>23704.516439999999</v>
      </c>
      <c r="H1136" s="2">
        <f t="shared" si="23"/>
        <v>0.24000000000160071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28883</v>
      </c>
      <c r="D1138" s="1">
        <f>BILANCA!E160</f>
        <v>26720.28</v>
      </c>
      <c r="E1138" s="1">
        <v>0</v>
      </c>
      <c r="F1138" s="1">
        <v>0</v>
      </c>
      <c r="G1138" s="2">
        <f t="shared" si="22"/>
        <v>12760.1518</v>
      </c>
      <c r="H1138" s="2">
        <f t="shared" si="23"/>
        <v>0.27999999999883585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353693</v>
      </c>
      <c r="D1148" s="1">
        <f>BILANCA!E170</f>
        <v>417194.02</v>
      </c>
      <c r="E1148" s="1">
        <v>0</v>
      </c>
      <c r="F1148" s="1">
        <v>0</v>
      </c>
      <c r="G1148" s="2">
        <f t="shared" si="22"/>
        <v>196033.37160000001</v>
      </c>
      <c r="H1148" s="2">
        <f t="shared" si="23"/>
        <v>2.0000000018626451E-2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353693</v>
      </c>
      <c r="D1151" s="1">
        <f>BILANCA!E173</f>
        <v>417194.02</v>
      </c>
      <c r="E1151" s="1">
        <v>0</v>
      </c>
      <c r="F1151" s="1">
        <v>0</v>
      </c>
      <c r="G1151" s="2">
        <f t="shared" si="22"/>
        <v>199597.61472000001</v>
      </c>
      <c r="H1151" s="2">
        <f t="shared" si="23"/>
        <v>2.0000000018626451E-2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4592747</v>
      </c>
      <c r="D1152" s="1">
        <f>BILANCA!E175</f>
        <v>4428992.5200000005</v>
      </c>
      <c r="E1152" s="1">
        <v>0</v>
      </c>
      <c r="F1152" s="1">
        <v>0</v>
      </c>
      <c r="G1152" s="2">
        <f t="shared" si="22"/>
        <v>2273173.7147600004</v>
      </c>
      <c r="H1152" s="2">
        <f t="shared" si="23"/>
        <v>0.47999999951571226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446056</v>
      </c>
      <c r="D1153" s="1">
        <f>BILANCA!E176</f>
        <v>474950.62</v>
      </c>
      <c r="E1153" s="1">
        <v>0</v>
      </c>
      <c r="F1153" s="1">
        <v>0</v>
      </c>
      <c r="G1153" s="2">
        <f t="shared" si="22"/>
        <v>237312.73080000002</v>
      </c>
      <c r="H1153" s="2">
        <f t="shared" si="23"/>
        <v>0.38000000000465661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446056</v>
      </c>
      <c r="D1154" s="1">
        <f>BILANCA!E177</f>
        <v>474950.62</v>
      </c>
      <c r="E1154" s="1">
        <v>0</v>
      </c>
      <c r="F1154" s="1">
        <v>0</v>
      </c>
      <c r="G1154" s="2">
        <f t="shared" si="22"/>
        <v>238708.68804000001</v>
      </c>
      <c r="H1154" s="2">
        <f t="shared" si="23"/>
        <v>0.38000000000465661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342312</v>
      </c>
      <c r="D1155" s="1">
        <f>BILANCA!E178</f>
        <v>395976.97</v>
      </c>
      <c r="E1155" s="1">
        <v>0</v>
      </c>
      <c r="F1155" s="1">
        <v>0</v>
      </c>
      <c r="G1155" s="2">
        <f t="shared" si="22"/>
        <v>195093.74167999998</v>
      </c>
      <c r="H1155" s="2">
        <f t="shared" si="23"/>
        <v>3.0000000027939677E-2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21704</v>
      </c>
      <c r="D1156" s="1">
        <f>BILANCA!E179</f>
        <v>21259.4</v>
      </c>
      <c r="E1156" s="1">
        <v>0</v>
      </c>
      <c r="F1156" s="1">
        <v>0</v>
      </c>
      <c r="G1156" s="2">
        <f t="shared" si="22"/>
        <v>11110.544400000001</v>
      </c>
      <c r="H1156" s="2">
        <f t="shared" si="23"/>
        <v>0.40000000000145519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82040</v>
      </c>
      <c r="D1165" s="1">
        <f>BILANCA!E188</f>
        <v>57714.25</v>
      </c>
      <c r="E1165" s="1">
        <v>0</v>
      </c>
      <c r="F1165" s="1">
        <v>0</v>
      </c>
      <c r="G1165" s="2">
        <f t="shared" si="22"/>
        <v>35939.267</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4146691</v>
      </c>
      <c r="D1214" s="1">
        <f>BILANCA!E237</f>
        <v>3954041.9000000008</v>
      </c>
      <c r="E1214" s="1">
        <v>0</v>
      </c>
      <c r="F1214" s="1">
        <v>0</v>
      </c>
      <c r="G1214" s="2">
        <f t="shared" si="22"/>
        <v>2784652.9788000006</v>
      </c>
      <c r="H1214" s="2">
        <f t="shared" si="23"/>
        <v>9.9999999161809683E-2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4054893</v>
      </c>
      <c r="D1215" s="1">
        <f>BILANCA!E238</f>
        <v>3914357.2300000004</v>
      </c>
      <c r="E1215" s="1">
        <v>0</v>
      </c>
      <c r="F1215" s="1">
        <v>0</v>
      </c>
      <c r="G1215" s="2">
        <f t="shared" si="22"/>
        <v>2756996.9307200005</v>
      </c>
      <c r="H1215" s="2">
        <f t="shared" si="23"/>
        <v>0.23000000044703484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4054893</v>
      </c>
      <c r="D1216" s="1">
        <f>BILANCA!E239</f>
        <v>3914357.2300000004</v>
      </c>
      <c r="E1216" s="1">
        <v>0</v>
      </c>
      <c r="F1216" s="1">
        <v>0</v>
      </c>
      <c r="G1216" s="2">
        <f t="shared" si="22"/>
        <v>2768880.5381800001</v>
      </c>
      <c r="H1216" s="2">
        <f t="shared" si="23"/>
        <v>0.23000000044703484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1544140</v>
      </c>
      <c r="D1217" s="1">
        <f>BILANCA!E240</f>
        <v>1403604.53</v>
      </c>
      <c r="E1217" s="1">
        <v>0</v>
      </c>
      <c r="F1217" s="1">
        <v>0</v>
      </c>
      <c r="G1217" s="2">
        <f t="shared" si="22"/>
        <v>1018215.68004</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2510753</v>
      </c>
      <c r="D1218" s="1">
        <f>BILANCA!E241</f>
        <v>2510752.7000000002</v>
      </c>
      <c r="E1218" s="1">
        <v>0</v>
      </c>
      <c r="F1218" s="1">
        <v>0</v>
      </c>
      <c r="G1218" s="2">
        <f t="shared" si="22"/>
        <v>1770080.7239999999</v>
      </c>
      <c r="H1218" s="2">
        <f t="shared" si="23"/>
        <v>0.29999999981373549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-40817</v>
      </c>
      <c r="D1222" s="1">
        <f>BILANCA!E245</f>
        <v>8118.43</v>
      </c>
      <c r="E1222" s="1">
        <v>0</v>
      </c>
      <c r="F1222" s="1">
        <v>0</v>
      </c>
      <c r="G1222" s="2">
        <f t="shared" si="22"/>
        <v>-5874.6534599999995</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3092854</v>
      </c>
      <c r="D1223" s="1">
        <f>BILANCA!E246</f>
        <v>8118.43</v>
      </c>
      <c r="E1223" s="1">
        <v>0</v>
      </c>
      <c r="F1223" s="1">
        <v>0</v>
      </c>
      <c r="G1223" s="2">
        <f t="shared" si="22"/>
        <v>746181.8064</v>
      </c>
      <c r="H1223" s="2">
        <f t="shared" si="2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3092854</v>
      </c>
      <c r="D1224" s="1">
        <f>BILANCA!E247</f>
        <v>8118.43</v>
      </c>
      <c r="E1224" s="1">
        <v>0</v>
      </c>
      <c r="F1224" s="1">
        <v>0</v>
      </c>
      <c r="G1224" s="2">
        <f t="shared" si="22"/>
        <v>749290.89726</v>
      </c>
      <c r="H1224" s="2">
        <f t="shared" si="2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3133671</v>
      </c>
      <c r="D1227" s="1">
        <f>BILANCA!E250</f>
        <v>0</v>
      </c>
      <c r="E1227" s="1">
        <v>0</v>
      </c>
      <c r="F1227" s="1">
        <v>0</v>
      </c>
      <c r="G1227" s="2">
        <f t="shared" si="22"/>
        <v>764615.72399999993</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3133671</v>
      </c>
      <c r="D1229" s="1">
        <f>BILANCA!E252</f>
        <v>0</v>
      </c>
      <c r="E1229" s="1">
        <v>0</v>
      </c>
      <c r="F1229" s="1">
        <v>0</v>
      </c>
      <c r="G1229" s="2">
        <f t="shared" si="22"/>
        <v>770883.06599999999</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132615</v>
      </c>
      <c r="D1232" s="1">
        <f>BILANCA!E255</f>
        <v>31566.240000000002</v>
      </c>
      <c r="E1232" s="1">
        <v>0</v>
      </c>
      <c r="F1232" s="1">
        <v>0</v>
      </c>
      <c r="G1232" s="2">
        <f t="shared" si="22"/>
        <v>48741.122520000004</v>
      </c>
      <c r="H1232" s="2">
        <f t="shared" si="23"/>
        <v>0.24000000000160071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161498</v>
      </c>
      <c r="D1240" s="1">
        <f>BILANCA!E264</f>
        <v>58286.52</v>
      </c>
      <c r="E1240" s="1">
        <v>0</v>
      </c>
      <c r="F1240" s="1">
        <v>0</v>
      </c>
      <c r="G1240" s="2">
        <f t="shared" si="22"/>
        <v>71464.257280000005</v>
      </c>
      <c r="H1240" s="2">
        <f t="shared" si="23"/>
        <v>0.48000000000320142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22664</v>
      </c>
      <c r="D1244" s="1">
        <f>BILANCA!E268</f>
        <v>37398.379999999997</v>
      </c>
      <c r="E1244" s="1">
        <v>0</v>
      </c>
      <c r="F1244" s="1">
        <v>0</v>
      </c>
      <c r="G1244" s="2">
        <f t="shared" si="24"/>
        <v>25437.25836</v>
      </c>
      <c r="H1244" s="2">
        <f t="shared" si="23"/>
        <v>0.37999999999738066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446056</v>
      </c>
      <c r="D1263" s="1">
        <f>BILANCA!E287</f>
        <v>474950.62</v>
      </c>
      <c r="E1263" s="1">
        <v>0</v>
      </c>
      <c r="F1263" s="1">
        <v>0</v>
      </c>
      <c r="G1263" s="2">
        <f t="shared" si="24"/>
        <v>390868.02720000001</v>
      </c>
      <c r="H1263" s="2">
        <f t="shared" si="23"/>
        <v>0.38000000000465661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18560</v>
      </c>
      <c r="D1273" s="1">
        <f>BILANCA!E297</f>
        <v>18560</v>
      </c>
      <c r="E1273" s="1">
        <v>0</v>
      </c>
      <c r="F1273" s="1">
        <v>0</v>
      </c>
      <c r="G1273" s="2">
        <f t="shared" si="24"/>
        <v>16147.199999999999</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63480</v>
      </c>
      <c r="D1278" s="1">
        <f>BILANCA!E302</f>
        <v>39154.75</v>
      </c>
      <c r="E1278" s="1">
        <v>0</v>
      </c>
      <c r="F1278" s="1">
        <v>0</v>
      </c>
      <c r="G1278" s="2">
        <f t="shared" si="24"/>
        <v>41827.902499999997</v>
      </c>
      <c r="H1278" s="2">
        <f t="shared" si="23"/>
        <v>0.25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5711039</v>
      </c>
      <c r="D1408" s="1">
        <f>'RAS-funkcijski'!E114</f>
        <v>5923790.1699999999</v>
      </c>
      <c r="E1408" s="1">
        <v>0</v>
      </c>
      <c r="F1408" s="1">
        <v>0</v>
      </c>
      <c r="G1408" s="2">
        <f t="shared" si="24"/>
        <v>1931448.1274000001</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5711039</v>
      </c>
      <c r="D1409" s="1">
        <f>'RAS-funkcijski'!E115</f>
        <v>5575203.5099999998</v>
      </c>
      <c r="E1409" s="1">
        <v>0</v>
      </c>
      <c r="F1409" s="1">
        <v>0</v>
      </c>
      <c r="G1409" s="2">
        <f t="shared" si="24"/>
        <v>1871620.5082200002</v>
      </c>
      <c r="H1409" s="2">
        <f t="shared" si="27"/>
        <v>0.49000000022351742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5711039</v>
      </c>
      <c r="D1410" s="1">
        <f>'RAS-funkcijski'!E116</f>
        <v>5575203.5099999998</v>
      </c>
      <c r="E1410" s="1">
        <v>0</v>
      </c>
      <c r="F1410" s="1">
        <v>0</v>
      </c>
      <c r="G1410" s="2">
        <f t="shared" si="24"/>
        <v>1888481.9542400001</v>
      </c>
      <c r="H1410" s="2">
        <f t="shared" si="27"/>
        <v>0.49000000022351742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348586.66</v>
      </c>
      <c r="E1420" s="1">
        <v>0</v>
      </c>
      <c r="F1420" s="1">
        <v>0</v>
      </c>
      <c r="G1420" s="2">
        <f t="shared" si="24"/>
        <v>85055.145039999989</v>
      </c>
      <c r="H1420" s="2">
        <f t="shared" si="27"/>
        <v>0.34000000002561137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5711039</v>
      </c>
      <c r="D1435" s="13">
        <f>'RAS-funkcijski'!E141</f>
        <v>5923790.1699999999</v>
      </c>
      <c r="E1435" s="13">
        <v>0</v>
      </c>
      <c r="F1435" s="13">
        <v>0</v>
      </c>
      <c r="G1435" s="14">
        <f t="shared" si="24"/>
        <v>2405530.8495800002</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446056.2</v>
      </c>
      <c r="D1480" s="6"/>
      <c r="E1480" s="6">
        <v>0</v>
      </c>
      <c r="F1480" s="6">
        <v>0</v>
      </c>
      <c r="G1480" s="7">
        <f t="shared" ref="G1480:G1580" si="34">B1480/1000*C1480</f>
        <v>446.05620000000005</v>
      </c>
      <c r="H1480" s="7">
        <f t="shared" ref="H1480:H1580" si="35">ABS(C1480-ROUND(C1480,0))</f>
        <v>0.20000000001164153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6157114.4700000007</v>
      </c>
      <c r="D1481" s="1">
        <v>0</v>
      </c>
      <c r="E1481" s="1">
        <v>0</v>
      </c>
      <c r="F1481" s="1">
        <v>0</v>
      </c>
      <c r="G1481" s="2">
        <f t="shared" si="34"/>
        <v>12314.228940000001</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6075453.9700000007</v>
      </c>
      <c r="D1483" s="1">
        <v>0</v>
      </c>
      <c r="E1483" s="1">
        <v>0</v>
      </c>
      <c r="F1483" s="1">
        <v>0</v>
      </c>
      <c r="G1483" s="2">
        <f t="shared" si="34"/>
        <v>24301.815880000002</v>
      </c>
      <c r="H1483" s="2">
        <f t="shared" si="35"/>
        <v>2.9999999329447746E-2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4693814.2</v>
      </c>
      <c r="D1484" s="1">
        <v>0</v>
      </c>
      <c r="E1484" s="1">
        <v>0</v>
      </c>
      <c r="F1484" s="1">
        <v>0</v>
      </c>
      <c r="G1484" s="2">
        <f t="shared" si="34"/>
        <v>23469.071</v>
      </c>
      <c r="H1484" s="2">
        <f t="shared" si="35"/>
        <v>0.20000000018626451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1278821.7</v>
      </c>
      <c r="D1485" s="1">
        <v>0</v>
      </c>
      <c r="E1485" s="1">
        <v>0</v>
      </c>
      <c r="F1485" s="1">
        <v>0</v>
      </c>
      <c r="G1485" s="2">
        <f t="shared" si="34"/>
        <v>7672.9301999999998</v>
      </c>
      <c r="H1485" s="2">
        <f t="shared" si="35"/>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102818.07</v>
      </c>
      <c r="D1491" s="1">
        <v>0</v>
      </c>
      <c r="E1491" s="1">
        <v>0</v>
      </c>
      <c r="F1491" s="1">
        <v>0</v>
      </c>
      <c r="G1491" s="2">
        <f t="shared" si="34"/>
        <v>1233.8168400000002</v>
      </c>
      <c r="H1491" s="2">
        <f t="shared" si="35"/>
        <v>7.0000000006984919E-2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81660.5</v>
      </c>
      <c r="D1492" s="1">
        <v>0</v>
      </c>
      <c r="E1492" s="1">
        <v>0</v>
      </c>
      <c r="F1492" s="1">
        <v>0</v>
      </c>
      <c r="G1492" s="2">
        <f t="shared" si="34"/>
        <v>1061.5864999999999</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6128220.0499999998</v>
      </c>
      <c r="D1499" s="1">
        <v>0</v>
      </c>
      <c r="E1499" s="1">
        <v>0</v>
      </c>
      <c r="F1499" s="1">
        <v>0</v>
      </c>
      <c r="G1499" s="2">
        <f t="shared" si="34"/>
        <v>122564.401</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6046559.5499999998</v>
      </c>
      <c r="D1501" s="1">
        <v>0</v>
      </c>
      <c r="E1501" s="1">
        <v>0</v>
      </c>
      <c r="F1501" s="1">
        <v>0</v>
      </c>
      <c r="G1501" s="2">
        <f t="shared" si="34"/>
        <v>133024.3101</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4640149.95</v>
      </c>
      <c r="D1502" s="1">
        <v>0</v>
      </c>
      <c r="E1502" s="1">
        <v>0</v>
      </c>
      <c r="F1502" s="1">
        <v>0</v>
      </c>
      <c r="G1502" s="2">
        <f t="shared" si="34"/>
        <v>106723.44885</v>
      </c>
      <c r="H1502" s="2">
        <f t="shared" si="35"/>
        <v>4.9999999813735485E-2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1279266.1399999999</v>
      </c>
      <c r="D1503" s="1">
        <v>0</v>
      </c>
      <c r="E1503" s="1">
        <v>0</v>
      </c>
      <c r="F1503" s="1">
        <v>0</v>
      </c>
      <c r="G1503" s="2">
        <f t="shared" si="34"/>
        <v>30702.387359999997</v>
      </c>
      <c r="H1503" s="2">
        <f t="shared" si="35"/>
        <v>0.13999999989755452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127143.46</v>
      </c>
      <c r="D1509" s="1">
        <v>0</v>
      </c>
      <c r="E1509" s="1">
        <v>0</v>
      </c>
      <c r="F1509" s="1">
        <v>0</v>
      </c>
      <c r="G1509" s="2">
        <f t="shared" si="34"/>
        <v>3814.3038000000001</v>
      </c>
      <c r="H1509" s="2">
        <f t="shared" si="35"/>
        <v>0.46000000000640284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81660.5</v>
      </c>
      <c r="D1510" s="1">
        <v>0</v>
      </c>
      <c r="E1510" s="1">
        <v>0</v>
      </c>
      <c r="F1510" s="1">
        <v>0</v>
      </c>
      <c r="G1510" s="2">
        <f t="shared" si="34"/>
        <v>2531.4755</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474950.62000000104</v>
      </c>
      <c r="D1517" s="1">
        <v>0</v>
      </c>
      <c r="E1517" s="1">
        <v>0</v>
      </c>
      <c r="F1517" s="1">
        <v>0</v>
      </c>
      <c r="G1517" s="2">
        <f t="shared" si="34"/>
        <v>18048.12356000004</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474950.62</v>
      </c>
      <c r="D1576" s="1">
        <v>0</v>
      </c>
      <c r="E1576" s="1">
        <v>0</v>
      </c>
      <c r="F1576" s="1">
        <v>0</v>
      </c>
      <c r="G1576" s="2">
        <f t="shared" si="34"/>
        <v>46070.210140000003</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474950.62</v>
      </c>
      <c r="D1578" s="1">
        <v>0</v>
      </c>
      <c r="E1578" s="1">
        <v>0</v>
      </c>
      <c r="F1578" s="1">
        <v>0</v>
      </c>
      <c r="G1578" s="2">
        <f t="shared" si="34"/>
        <v>47020.111380000002</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38399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8797177</v>
      </c>
      <c r="I16" s="172">
        <f>'PR-RAS'!E6</f>
        <v>5972724.4800000004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5572469</v>
      </c>
      <c r="I17" s="172">
        <f>'PR-RAS'!E151</f>
        <v>5842129.6699999999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8118.4300000005242</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40817</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4054892</v>
      </c>
      <c r="I20" s="175">
        <f>BILANCA!E7</f>
        <v>3914357.2300000004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537855</v>
      </c>
      <c r="I21" s="177">
        <f>BILANCA!E68</f>
        <v>514635.29000000004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446056</v>
      </c>
      <c r="I22" s="177">
        <f>BILANCA!E176</f>
        <v>474950.62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4146691</v>
      </c>
      <c r="I23" s="179">
        <f>BILANCA!E237</f>
        <v>3954041.9000000008</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5711039</v>
      </c>
      <c r="I27" s="177">
        <f>'RAS-funkcijski'!E114</f>
        <v>5923790.1699999999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5711039</v>
      </c>
      <c r="I28" s="181">
        <f>'RAS-funkcijski'!E141</f>
        <v>5923790.1699999999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446056.2</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474950.62000000104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474950.62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22" priority="1" operator="notEqual">
      <formula>"Nema"</formula>
    </cfRule>
  </conditionalFormatting>
  <conditionalFormatting sqref="H7:H11">
    <cfRule type="cellIs" dxfId="2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727" sqref="E72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8797177</v>
      </c>
      <c r="E6" s="53">
        <f>E7+E44+E50+E82+E106+E124+E133+E139</f>
        <v>5972724.4800000004</v>
      </c>
      <c r="F6" s="54">
        <f t="shared" ref="F6:F131" si="0">IF(D6&lt;&gt;0,IF(E6/D6&gt;=100,"&gt;&gt;100",E6/D6*100),"-")</f>
        <v>67.893649064921618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4177460</v>
      </c>
      <c r="E50" s="53">
        <f>E51+E54+E59+E62+E65+E68+E71+E74+E77</f>
        <v>1161433.01</v>
      </c>
      <c r="F50" s="54">
        <f t="shared" si="0"/>
        <v>27.802372973050609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1647291</v>
      </c>
      <c r="E68" s="53">
        <f t="shared" si="15"/>
        <v>1161433.01</v>
      </c>
      <c r="F68" s="54">
        <f t="shared" si="0"/>
        <v>70.505636830408221</v>
      </c>
    </row>
    <row r="69" spans="1:6" ht="12.75" customHeight="1" x14ac:dyDescent="0.2">
      <c r="A69" s="55" t="s">
        <v>181</v>
      </c>
      <c r="B69" s="87" t="s">
        <v>182</v>
      </c>
      <c r="C69" s="52" t="s">
        <v>181</v>
      </c>
      <c r="D69" s="244">
        <v>1063992</v>
      </c>
      <c r="E69" s="244">
        <v>1118933.01</v>
      </c>
      <c r="F69" s="54">
        <f t="shared" si="0"/>
        <v>105.1636675839668</v>
      </c>
    </row>
    <row r="70" spans="1:6" ht="24" x14ac:dyDescent="0.2">
      <c r="A70" s="55" t="s">
        <v>183</v>
      </c>
      <c r="B70" s="87" t="s">
        <v>184</v>
      </c>
      <c r="C70" s="52" t="s">
        <v>183</v>
      </c>
      <c r="D70" s="244">
        <v>583299</v>
      </c>
      <c r="E70" s="244">
        <v>42500</v>
      </c>
      <c r="F70" s="54">
        <f t="shared" si="0"/>
        <v>7.2861431272812052</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2530169</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2530169</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1015653</v>
      </c>
      <c r="E106" s="53">
        <f t="shared" si="23"/>
        <v>943311.12</v>
      </c>
      <c r="F106" s="54">
        <f t="shared" si="0"/>
        <v>92.877303567261649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1015653</v>
      </c>
      <c r="E112" s="53">
        <f t="shared" si="25"/>
        <v>943311.12</v>
      </c>
      <c r="F112" s="54">
        <f t="shared" si="0"/>
        <v>92.877303567261649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1015653</v>
      </c>
      <c r="E117" s="244">
        <v>943311.12</v>
      </c>
      <c r="F117" s="54">
        <f t="shared" si="0"/>
        <v>92.877303567261649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62490</v>
      </c>
      <c r="E124" s="53">
        <f t="shared" si="27"/>
        <v>45406.5</v>
      </c>
      <c r="F124" s="54">
        <f t="shared" si="0"/>
        <v>72.662025924147869</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62490</v>
      </c>
      <c r="E128" s="53">
        <f t="shared" si="29"/>
        <v>45406.5</v>
      </c>
      <c r="F128" s="54">
        <f t="shared" si="0"/>
        <v>72.662025924147869</v>
      </c>
    </row>
    <row r="129" spans="1:6" ht="12.75" customHeight="1" x14ac:dyDescent="0.2">
      <c r="A129" s="55">
        <v>6631</v>
      </c>
      <c r="B129" s="88" t="s">
        <v>301</v>
      </c>
      <c r="C129" s="52" t="s">
        <v>302</v>
      </c>
      <c r="D129" s="244">
        <v>62490</v>
      </c>
      <c r="E129" s="244">
        <v>11103.5</v>
      </c>
      <c r="F129" s="54">
        <f t="shared" si="0"/>
        <v>17.768442950872139</v>
      </c>
    </row>
    <row r="130" spans="1:6" ht="12.75" customHeight="1" x14ac:dyDescent="0.2">
      <c r="A130" s="55">
        <v>6632</v>
      </c>
      <c r="B130" s="234" t="s">
        <v>303</v>
      </c>
      <c r="C130" s="52" t="s">
        <v>304</v>
      </c>
      <c r="D130" s="244"/>
      <c r="E130" s="244">
        <v>34303</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3541574</v>
      </c>
      <c r="E133" s="53">
        <f t="shared" si="30"/>
        <v>3822573.85</v>
      </c>
      <c r="F133" s="54">
        <f t="shared" ref="F133:F223" si="31">IF(D133&lt;&gt;0,IF(E133/D133&gt;=100,"&gt;&gt;100",E133/D133*100),"-")</f>
        <v>107.93432101094034</v>
      </c>
    </row>
    <row r="134" spans="1:6" ht="24" x14ac:dyDescent="0.2">
      <c r="A134" s="55">
        <v>671</v>
      </c>
      <c r="B134" s="234" t="s">
        <v>311</v>
      </c>
      <c r="C134" s="52" t="s">
        <v>312</v>
      </c>
      <c r="D134" s="53">
        <f t="shared" ref="D134:E134" si="32">SUM(D135:D137)</f>
        <v>3541574</v>
      </c>
      <c r="E134" s="53">
        <f t="shared" si="32"/>
        <v>3822573.85</v>
      </c>
      <c r="F134" s="54">
        <f t="shared" si="31"/>
        <v>107.93432101094034</v>
      </c>
    </row>
    <row r="135" spans="1:6" ht="12.75" customHeight="1" x14ac:dyDescent="0.2">
      <c r="A135" s="55">
        <v>6711</v>
      </c>
      <c r="B135" s="87" t="s">
        <v>313</v>
      </c>
      <c r="C135" s="52" t="s">
        <v>314</v>
      </c>
      <c r="D135" s="244">
        <v>3486335</v>
      </c>
      <c r="E135" s="244">
        <v>3822573.85</v>
      </c>
      <c r="F135" s="54">
        <f t="shared" si="31"/>
        <v>109.64447908763788</v>
      </c>
    </row>
    <row r="136" spans="1:6" ht="24" x14ac:dyDescent="0.2">
      <c r="A136" s="55">
        <v>6712</v>
      </c>
      <c r="B136" s="234" t="s">
        <v>315</v>
      </c>
      <c r="C136" s="52" t="s">
        <v>316</v>
      </c>
      <c r="D136" s="244">
        <v>55239</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5572469</v>
      </c>
      <c r="E151" s="53">
        <f t="shared" si="35"/>
        <v>5842129.6699999999</v>
      </c>
      <c r="F151" s="54">
        <f t="shared" si="31"/>
        <v>104.83915962565247</v>
      </c>
    </row>
    <row r="152" spans="1:6" ht="12.75" customHeight="1" x14ac:dyDescent="0.2">
      <c r="A152" s="55">
        <v>31</v>
      </c>
      <c r="B152" s="87" t="s">
        <v>346</v>
      </c>
      <c r="C152" s="52" t="s">
        <v>347</v>
      </c>
      <c r="D152" s="53">
        <f t="shared" ref="D152:E152" si="36">D153+D158+D159</f>
        <v>4218111</v>
      </c>
      <c r="E152" s="53">
        <f t="shared" si="36"/>
        <v>4544654.63</v>
      </c>
      <c r="F152" s="54">
        <f t="shared" si="31"/>
        <v>107.74146602590591</v>
      </c>
    </row>
    <row r="153" spans="1:6" ht="12.75" customHeight="1" x14ac:dyDescent="0.2">
      <c r="A153" s="55">
        <v>311</v>
      </c>
      <c r="B153" s="87" t="s">
        <v>348</v>
      </c>
      <c r="C153" s="52" t="s">
        <v>349</v>
      </c>
      <c r="D153" s="53">
        <f t="shared" ref="D153:E153" si="37">SUM(D154:D157)</f>
        <v>3508030</v>
      </c>
      <c r="E153" s="53">
        <f t="shared" si="37"/>
        <v>3723972.82</v>
      </c>
      <c r="F153" s="54">
        <f t="shared" si="31"/>
        <v>106.15567198684161</v>
      </c>
    </row>
    <row r="154" spans="1:6" ht="12.75" customHeight="1" x14ac:dyDescent="0.2">
      <c r="A154" s="55">
        <v>3111</v>
      </c>
      <c r="B154" s="87" t="s">
        <v>350</v>
      </c>
      <c r="C154" s="52" t="s">
        <v>351</v>
      </c>
      <c r="D154" s="244">
        <v>3508030</v>
      </c>
      <c r="E154" s="244">
        <v>3723972.82</v>
      </c>
      <c r="F154" s="54">
        <f t="shared" si="31"/>
        <v>106.15567198684161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138975</v>
      </c>
      <c r="E158" s="244">
        <v>218113.49</v>
      </c>
      <c r="F158" s="54">
        <f t="shared" si="31"/>
        <v>156.94440726749414</v>
      </c>
    </row>
    <row r="159" spans="1:6" ht="12.75" customHeight="1" x14ac:dyDescent="0.2">
      <c r="A159" s="55">
        <v>313</v>
      </c>
      <c r="B159" s="87" t="s">
        <v>360</v>
      </c>
      <c r="C159" s="52" t="s">
        <v>361</v>
      </c>
      <c r="D159" s="53">
        <f t="shared" ref="D159:E159" si="38">SUM(D160:D162)</f>
        <v>571106</v>
      </c>
      <c r="E159" s="53">
        <f t="shared" si="38"/>
        <v>602568.31999999995</v>
      </c>
      <c r="F159" s="54">
        <f t="shared" si="31"/>
        <v>105.50901583944135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571106</v>
      </c>
      <c r="E161" s="244">
        <v>602568.31999999995</v>
      </c>
      <c r="F161" s="54">
        <f t="shared" si="31"/>
        <v>105.50901583944135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1354358</v>
      </c>
      <c r="E163" s="53">
        <f t="shared" si="39"/>
        <v>1297475.04</v>
      </c>
      <c r="F163" s="54">
        <f t="shared" si="31"/>
        <v>95.80000561151482</v>
      </c>
    </row>
    <row r="164" spans="1:6" ht="12.75" customHeight="1" x14ac:dyDescent="0.2">
      <c r="A164" s="55">
        <v>321</v>
      </c>
      <c r="B164" s="87" t="s">
        <v>369</v>
      </c>
      <c r="C164" s="52" t="s">
        <v>370</v>
      </c>
      <c r="D164" s="53">
        <f t="shared" ref="D164:E164" si="40">SUM(D165:D168)</f>
        <v>173816</v>
      </c>
      <c r="E164" s="53">
        <f t="shared" si="40"/>
        <v>221283.67</v>
      </c>
      <c r="F164" s="54">
        <f t="shared" si="31"/>
        <v>127.3091487550053</v>
      </c>
    </row>
    <row r="165" spans="1:6" ht="12.75" customHeight="1" x14ac:dyDescent="0.2">
      <c r="A165" s="55">
        <v>3211</v>
      </c>
      <c r="B165" s="87" t="s">
        <v>371</v>
      </c>
      <c r="C165" s="52" t="s">
        <v>372</v>
      </c>
      <c r="D165" s="244">
        <v>6343</v>
      </c>
      <c r="E165" s="244">
        <v>5867.35</v>
      </c>
      <c r="F165" s="54">
        <f t="shared" si="31"/>
        <v>92.501182405801671</v>
      </c>
    </row>
    <row r="166" spans="1:6" ht="12.75" customHeight="1" x14ac:dyDescent="0.2">
      <c r="A166" s="55">
        <v>3212</v>
      </c>
      <c r="B166" s="87" t="s">
        <v>373</v>
      </c>
      <c r="C166" s="52" t="s">
        <v>374</v>
      </c>
      <c r="D166" s="244">
        <v>163673</v>
      </c>
      <c r="E166" s="244">
        <v>209662.39</v>
      </c>
      <c r="F166" s="54">
        <f t="shared" si="31"/>
        <v>128.09833631692459</v>
      </c>
    </row>
    <row r="167" spans="1:6" ht="12.75" customHeight="1" x14ac:dyDescent="0.2">
      <c r="A167" s="55">
        <v>3213</v>
      </c>
      <c r="B167" s="87" t="s">
        <v>375</v>
      </c>
      <c r="C167" s="52" t="s">
        <v>376</v>
      </c>
      <c r="D167" s="244">
        <v>3800</v>
      </c>
      <c r="E167" s="244">
        <v>5753.93</v>
      </c>
      <c r="F167" s="54">
        <f t="shared" si="31"/>
        <v>151.41921052631579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823838</v>
      </c>
      <c r="E169" s="53">
        <f t="shared" si="41"/>
        <v>771653.3600000001</v>
      </c>
      <c r="F169" s="54">
        <f t="shared" si="31"/>
        <v>93.665667279246662</v>
      </c>
    </row>
    <row r="170" spans="1:6" ht="12.75" customHeight="1" x14ac:dyDescent="0.2">
      <c r="A170" s="55">
        <v>3221</v>
      </c>
      <c r="B170" s="87" t="s">
        <v>381</v>
      </c>
      <c r="C170" s="52" t="s">
        <v>382</v>
      </c>
      <c r="D170" s="244">
        <v>138433</v>
      </c>
      <c r="E170" s="244">
        <v>131444.5</v>
      </c>
      <c r="F170" s="54">
        <f t="shared" si="31"/>
        <v>94.951709491234027</v>
      </c>
    </row>
    <row r="171" spans="1:6" ht="12.75" customHeight="1" x14ac:dyDescent="0.2">
      <c r="A171" s="55">
        <v>3222</v>
      </c>
      <c r="B171" s="87" t="s">
        <v>383</v>
      </c>
      <c r="C171" s="52" t="s">
        <v>384</v>
      </c>
      <c r="D171" s="244">
        <v>382795</v>
      </c>
      <c r="E171" s="244">
        <v>348586.66</v>
      </c>
      <c r="F171" s="54">
        <f t="shared" si="31"/>
        <v>91.063535312634684</v>
      </c>
    </row>
    <row r="172" spans="1:6" ht="12.75" customHeight="1" x14ac:dyDescent="0.2">
      <c r="A172" s="55">
        <v>3223</v>
      </c>
      <c r="B172" s="87" t="s">
        <v>385</v>
      </c>
      <c r="C172" s="52" t="s">
        <v>386</v>
      </c>
      <c r="D172" s="244">
        <v>179837</v>
      </c>
      <c r="E172" s="244">
        <v>233475.07</v>
      </c>
      <c r="F172" s="54">
        <f t="shared" si="31"/>
        <v>129.82593682056529</v>
      </c>
    </row>
    <row r="173" spans="1:6" ht="12.75" customHeight="1" x14ac:dyDescent="0.2">
      <c r="A173" s="55">
        <v>3224</v>
      </c>
      <c r="B173" s="87" t="s">
        <v>387</v>
      </c>
      <c r="C173" s="52" t="s">
        <v>388</v>
      </c>
      <c r="D173" s="244">
        <v>25773</v>
      </c>
      <c r="E173" s="244">
        <v>23875.919999999998</v>
      </c>
      <c r="F173" s="54">
        <f t="shared" si="31"/>
        <v>92.639273658479794</v>
      </c>
    </row>
    <row r="174" spans="1:6" ht="12.75" customHeight="1" x14ac:dyDescent="0.2">
      <c r="A174" s="55">
        <v>3225</v>
      </c>
      <c r="B174" s="87" t="s">
        <v>389</v>
      </c>
      <c r="C174" s="52" t="s">
        <v>390</v>
      </c>
      <c r="D174" s="244">
        <v>79400</v>
      </c>
      <c r="E174" s="244">
        <v>25533.41</v>
      </c>
      <c r="F174" s="54">
        <f t="shared" si="31"/>
        <v>32.157947103274559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17600</v>
      </c>
      <c r="E176" s="244">
        <v>8737.7999999999993</v>
      </c>
      <c r="F176" s="54">
        <f t="shared" si="31"/>
        <v>49.646590909090904</v>
      </c>
    </row>
    <row r="177" spans="1:6" ht="12.75" customHeight="1" x14ac:dyDescent="0.2">
      <c r="A177" s="55">
        <v>323</v>
      </c>
      <c r="B177" s="87" t="s">
        <v>395</v>
      </c>
      <c r="C177" s="52" t="s">
        <v>396</v>
      </c>
      <c r="D177" s="53">
        <f t="shared" ref="D177:E177" si="42">SUM(D178:D186)</f>
        <v>313576</v>
      </c>
      <c r="E177" s="53">
        <f t="shared" si="42"/>
        <v>266559.62</v>
      </c>
      <c r="F177" s="54">
        <f t="shared" si="31"/>
        <v>85.006384417174786</v>
      </c>
    </row>
    <row r="178" spans="1:6" ht="12.75" customHeight="1" x14ac:dyDescent="0.2">
      <c r="A178" s="55">
        <v>3231</v>
      </c>
      <c r="B178" s="87" t="s">
        <v>397</v>
      </c>
      <c r="C178" s="52" t="s">
        <v>398</v>
      </c>
      <c r="D178" s="244">
        <v>33044</v>
      </c>
      <c r="E178" s="244">
        <v>32934.03</v>
      </c>
      <c r="F178" s="54">
        <f t="shared" si="31"/>
        <v>99.667201307347781</v>
      </c>
    </row>
    <row r="179" spans="1:6" ht="12.75" customHeight="1" x14ac:dyDescent="0.2">
      <c r="A179" s="55">
        <v>3232</v>
      </c>
      <c r="B179" s="87" t="s">
        <v>399</v>
      </c>
      <c r="C179" s="52" t="s">
        <v>400</v>
      </c>
      <c r="D179" s="244">
        <v>69936</v>
      </c>
      <c r="E179" s="244">
        <v>54861.71</v>
      </c>
      <c r="F179" s="54">
        <f t="shared" si="31"/>
        <v>78.445593113703964</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86185</v>
      </c>
      <c r="E181" s="244">
        <v>81154.94</v>
      </c>
      <c r="F181" s="54">
        <f t="shared" si="31"/>
        <v>94.163647966583525</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57733</v>
      </c>
      <c r="E183" s="244">
        <v>48120</v>
      </c>
      <c r="F183" s="54">
        <f t="shared" si="31"/>
        <v>83.349211023158333</v>
      </c>
    </row>
    <row r="184" spans="1:6" ht="12.75" customHeight="1" x14ac:dyDescent="0.2">
      <c r="A184" s="55">
        <v>3237</v>
      </c>
      <c r="B184" s="87" t="s">
        <v>409</v>
      </c>
      <c r="C184" s="52" t="s">
        <v>410</v>
      </c>
      <c r="D184" s="244">
        <v>31315</v>
      </c>
      <c r="E184" s="244">
        <v>14725.26</v>
      </c>
      <c r="F184" s="54">
        <f t="shared" si="31"/>
        <v>47.023024109851505</v>
      </c>
    </row>
    <row r="185" spans="1:6" ht="12.75" customHeight="1" x14ac:dyDescent="0.2">
      <c r="A185" s="55">
        <v>3238</v>
      </c>
      <c r="B185" s="87" t="s">
        <v>411</v>
      </c>
      <c r="C185" s="52" t="s">
        <v>412</v>
      </c>
      <c r="D185" s="244">
        <v>24071</v>
      </c>
      <c r="E185" s="244">
        <v>34204.68</v>
      </c>
      <c r="F185" s="54">
        <f t="shared" si="31"/>
        <v>142.09912342652987</v>
      </c>
    </row>
    <row r="186" spans="1:6" ht="12.75" customHeight="1" x14ac:dyDescent="0.2">
      <c r="A186" s="55">
        <v>3239</v>
      </c>
      <c r="B186" s="87" t="s">
        <v>413</v>
      </c>
      <c r="C186" s="52" t="s">
        <v>414</v>
      </c>
      <c r="D186" s="244">
        <v>11292</v>
      </c>
      <c r="E186" s="244">
        <v>559</v>
      </c>
      <c r="F186" s="54">
        <f t="shared" si="31"/>
        <v>4.9504073680481753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43128</v>
      </c>
      <c r="E188" s="53">
        <f t="shared" si="43"/>
        <v>37978.39</v>
      </c>
      <c r="F188" s="54">
        <f t="shared" si="31"/>
        <v>88.059705991467268</v>
      </c>
    </row>
    <row r="189" spans="1:6" ht="12.75" customHeight="1" x14ac:dyDescent="0.2">
      <c r="A189" s="55">
        <v>3291</v>
      </c>
      <c r="B189" s="234" t="s">
        <v>419</v>
      </c>
      <c r="C189" s="52" t="s">
        <v>420</v>
      </c>
      <c r="D189" s="244"/>
      <c r="E189" s="244">
        <v>4927.08</v>
      </c>
      <c r="F189" s="54" t="str">
        <f t="shared" si="31"/>
        <v>-</v>
      </c>
    </row>
    <row r="190" spans="1:6" ht="12.75" customHeight="1" x14ac:dyDescent="0.2">
      <c r="A190" s="55">
        <v>3292</v>
      </c>
      <c r="B190" s="87" t="s">
        <v>421</v>
      </c>
      <c r="C190" s="52" t="s">
        <v>422</v>
      </c>
      <c r="D190" s="244">
        <v>27571</v>
      </c>
      <c r="E190" s="244">
        <v>19488.810000000001</v>
      </c>
      <c r="F190" s="54">
        <f t="shared" si="31"/>
        <v>70.6859018533967</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10325</v>
      </c>
      <c r="E193" s="244">
        <v>11162.5</v>
      </c>
      <c r="F193" s="54">
        <f t="shared" si="31"/>
        <v>108.11138014527846</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5232</v>
      </c>
      <c r="E195" s="244">
        <v>2400</v>
      </c>
      <c r="F195" s="54">
        <f t="shared" si="31"/>
        <v>45.871559633027523</v>
      </c>
    </row>
    <row r="196" spans="1:6" ht="12.75" customHeight="1" x14ac:dyDescent="0.2">
      <c r="A196" s="55">
        <v>34</v>
      </c>
      <c r="B196" s="234" t="s">
        <v>433</v>
      </c>
      <c r="C196" s="52" t="s">
        <v>434</v>
      </c>
      <c r="D196" s="53">
        <f t="shared" ref="D196:E196" si="44">D197+D202+D210</f>
        <v>0</v>
      </c>
      <c r="E196" s="53">
        <f t="shared" si="44"/>
        <v>0</v>
      </c>
      <c r="F196" s="54" t="str">
        <f t="shared" si="31"/>
        <v>-</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0</v>
      </c>
      <c r="E210" s="53">
        <f t="shared" si="47"/>
        <v>0</v>
      </c>
      <c r="F210" s="54" t="str">
        <f t="shared" si="31"/>
        <v>-</v>
      </c>
    </row>
    <row r="211" spans="1:6" ht="12.75" customHeight="1" x14ac:dyDescent="0.2">
      <c r="A211" s="55">
        <v>3431</v>
      </c>
      <c r="B211" s="234" t="s">
        <v>463</v>
      </c>
      <c r="C211" s="52" t="s">
        <v>464</v>
      </c>
      <c r="D211" s="244"/>
      <c r="E211" s="244"/>
      <c r="F211" s="54" t="str">
        <f t="shared" si="31"/>
        <v>-</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5572469</v>
      </c>
      <c r="E289" s="53">
        <f t="shared" si="79"/>
        <v>5842129.6699999999</v>
      </c>
      <c r="F289" s="54">
        <f t="shared" si="76"/>
        <v>104.83915962565247</v>
      </c>
    </row>
    <row r="290" spans="1:6" ht="12.75" customHeight="1" x14ac:dyDescent="0.2">
      <c r="A290" s="55" t="s">
        <v>606</v>
      </c>
      <c r="B290" s="87" t="s">
        <v>617</v>
      </c>
      <c r="C290" s="52" t="s">
        <v>618</v>
      </c>
      <c r="D290" s="53">
        <f>IF(D6&gt;=D289,D6-D289,0)</f>
        <v>3224708</v>
      </c>
      <c r="E290" s="53">
        <f>IF(E6&gt;=E289,E6-E289,0)</f>
        <v>130594.81000000052</v>
      </c>
      <c r="F290" s="54">
        <f t="shared" si="76"/>
        <v>4.0498181540778431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131853</v>
      </c>
      <c r="E293" s="244"/>
      <c r="F293" s="54">
        <f t="shared" si="76"/>
        <v>0</v>
      </c>
    </row>
    <row r="294" spans="1:6" ht="12.75" customHeight="1" x14ac:dyDescent="0.2">
      <c r="A294" s="55">
        <v>96</v>
      </c>
      <c r="B294" s="87" t="s">
        <v>625</v>
      </c>
      <c r="C294" s="52" t="s">
        <v>626</v>
      </c>
      <c r="D294" s="244">
        <v>132615</v>
      </c>
      <c r="E294" s="244">
        <v>31566.27</v>
      </c>
      <c r="F294" s="54">
        <f t="shared" si="76"/>
        <v>23.802940843795952</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138570</v>
      </c>
      <c r="E350" s="53">
        <f t="shared" si="95"/>
        <v>81660.5</v>
      </c>
      <c r="F350" s="54">
        <f t="shared" si="81"/>
        <v>58.930865266652233</v>
      </c>
    </row>
    <row r="351" spans="1:6" ht="12.75" customHeight="1" x14ac:dyDescent="0.2">
      <c r="A351" s="55">
        <v>41</v>
      </c>
      <c r="B351" s="87" t="s">
        <v>738</v>
      </c>
      <c r="C351" s="52" t="s">
        <v>739</v>
      </c>
      <c r="D351" s="53">
        <f t="shared" ref="D351:E351" si="96">D352+D356</f>
        <v>55239</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55239</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55239</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83331</v>
      </c>
      <c r="E363" s="53">
        <f t="shared" si="99"/>
        <v>81660.5</v>
      </c>
      <c r="F363" s="54">
        <f t="shared" si="81"/>
        <v>97.995343869628343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83331</v>
      </c>
      <c r="E369" s="53">
        <f t="shared" si="101"/>
        <v>81660.5</v>
      </c>
      <c r="F369" s="54">
        <f t="shared" si="81"/>
        <v>97.995343869628343</v>
      </c>
    </row>
    <row r="370" spans="1:6" ht="12.75" customHeight="1" x14ac:dyDescent="0.2">
      <c r="A370" s="55">
        <v>4221</v>
      </c>
      <c r="B370" s="87" t="s">
        <v>672</v>
      </c>
      <c r="C370" s="52" t="s">
        <v>764</v>
      </c>
      <c r="D370" s="244"/>
      <c r="E370" s="244">
        <v>36390.5</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83331</v>
      </c>
      <c r="E376" s="244">
        <v>45270</v>
      </c>
      <c r="F376" s="54">
        <f t="shared" si="81"/>
        <v>54.325521114591211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138570</v>
      </c>
      <c r="E408" s="53">
        <f t="shared" si="111"/>
        <v>81660.5</v>
      </c>
      <c r="F408" s="54">
        <f t="shared" si="81"/>
        <v>58.930865266652233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2995102</v>
      </c>
      <c r="E410" s="244">
        <v>40815.879999999997</v>
      </c>
      <c r="F410" s="54">
        <f t="shared" si="81"/>
        <v>1.3627542567832414</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8797177</v>
      </c>
      <c r="E412" s="53">
        <f>E6+E298</f>
        <v>5972724.4800000004</v>
      </c>
      <c r="F412" s="54">
        <f t="shared" si="81"/>
        <v>67.893649064921618</v>
      </c>
    </row>
    <row r="413" spans="1:6" ht="12.75" customHeight="1" x14ac:dyDescent="0.2">
      <c r="A413" s="55" t="s">
        <v>606</v>
      </c>
      <c r="B413" s="87" t="s">
        <v>829</v>
      </c>
      <c r="C413" s="52" t="s">
        <v>830</v>
      </c>
      <c r="D413" s="53">
        <f t="shared" ref="D413:E413" si="112">D289+D350</f>
        <v>5711039</v>
      </c>
      <c r="E413" s="53">
        <f t="shared" si="112"/>
        <v>5923790.1699999999</v>
      </c>
      <c r="F413" s="54">
        <f t="shared" si="81"/>
        <v>103.7252620757799</v>
      </c>
    </row>
    <row r="414" spans="1:6" ht="12.75" customHeight="1" x14ac:dyDescent="0.2">
      <c r="A414" s="55" t="s">
        <v>606</v>
      </c>
      <c r="B414" s="87" t="s">
        <v>831</v>
      </c>
      <c r="C414" s="52" t="s">
        <v>832</v>
      </c>
      <c r="D414" s="53">
        <f t="shared" ref="D414:E414" si="113">IF(D412&gt;=D413,D412-D413,0)</f>
        <v>3086138</v>
      </c>
      <c r="E414" s="53">
        <f t="shared" si="113"/>
        <v>48934.310000000522</v>
      </c>
      <c r="F414" s="54">
        <f t="shared" si="81"/>
        <v>1.585616391749187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3126955</v>
      </c>
      <c r="E417" s="53">
        <f t="shared" si="116"/>
        <v>40815.879999999997</v>
      </c>
      <c r="F417" s="54">
        <f t="shared" si="81"/>
        <v>1.3052915695940619</v>
      </c>
    </row>
    <row r="418" spans="1:6" ht="12.75" customHeight="1" x14ac:dyDescent="0.2">
      <c r="A418" s="57" t="s">
        <v>840</v>
      </c>
      <c r="B418" s="235" t="s">
        <v>841</v>
      </c>
      <c r="C418" s="58" t="s">
        <v>842</v>
      </c>
      <c r="D418" s="64">
        <f t="shared" ref="D418:E418" si="117">D294+D411</f>
        <v>132615</v>
      </c>
      <c r="E418" s="64">
        <f t="shared" si="117"/>
        <v>31566.27</v>
      </c>
      <c r="F418" s="59">
        <f t="shared" si="81"/>
        <v>23.802940843795952</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8797177</v>
      </c>
      <c r="E639" s="53">
        <f t="shared" si="180"/>
        <v>5972724.4800000004</v>
      </c>
      <c r="F639" s="54">
        <f t="shared" si="119"/>
        <v>67.893649064921618</v>
      </c>
    </row>
    <row r="640" spans="1:6" ht="12.75" customHeight="1" x14ac:dyDescent="0.2">
      <c r="A640" s="55" t="s">
        <v>606</v>
      </c>
      <c r="B640" s="87" t="s">
        <v>1275</v>
      </c>
      <c r="C640" s="52" t="s">
        <v>1276</v>
      </c>
      <c r="D640" s="53">
        <f t="shared" ref="D640:E640" si="181">D413+D528</f>
        <v>5711039</v>
      </c>
      <c r="E640" s="53">
        <f t="shared" si="181"/>
        <v>5923790.1699999999</v>
      </c>
      <c r="F640" s="54">
        <f t="shared" si="119"/>
        <v>103.7252620757799</v>
      </c>
    </row>
    <row r="641" spans="1:6" ht="12.75" customHeight="1" x14ac:dyDescent="0.2">
      <c r="A641" s="55" t="s">
        <v>606</v>
      </c>
      <c r="B641" s="87" t="s">
        <v>1277</v>
      </c>
      <c r="C641" s="52" t="s">
        <v>1278</v>
      </c>
      <c r="D641" s="53">
        <f t="shared" ref="D641:E641" si="182">IF(D639&gt;=D640,D639-D640,0)</f>
        <v>3086138</v>
      </c>
      <c r="E641" s="53">
        <f t="shared" si="182"/>
        <v>48934.310000000522</v>
      </c>
      <c r="F641" s="54">
        <f t="shared" si="119"/>
        <v>1.585616391749187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3126955</v>
      </c>
      <c r="E644" s="53">
        <f t="shared" si="185"/>
        <v>40815.879999999997</v>
      </c>
      <c r="F644" s="54">
        <f t="shared" si="119"/>
        <v>1.3052915695940619</v>
      </c>
    </row>
    <row r="645" spans="1:6" ht="24" x14ac:dyDescent="0.2">
      <c r="A645" s="55" t="s">
        <v>606</v>
      </c>
      <c r="B645" s="87" t="s">
        <v>1285</v>
      </c>
      <c r="C645" s="52" t="s">
        <v>1286</v>
      </c>
      <c r="D645" s="53">
        <f t="shared" ref="D645:E645" si="186">IF(D641+D643-D642-D644&gt;=0,D641+D643-D642-D644,0)</f>
        <v>0</v>
      </c>
      <c r="E645" s="53">
        <f t="shared" si="186"/>
        <v>8118.4300000005242</v>
      </c>
      <c r="F645" s="54" t="str">
        <f t="shared" si="119"/>
        <v>-</v>
      </c>
    </row>
    <row r="646" spans="1:6" ht="24" x14ac:dyDescent="0.2">
      <c r="A646" s="55" t="s">
        <v>606</v>
      </c>
      <c r="B646" s="87" t="s">
        <v>1287</v>
      </c>
      <c r="C646" s="52" t="s">
        <v>1288</v>
      </c>
      <c r="D646" s="53">
        <f t="shared" ref="D646:E646" si="187">IF(D642+D644-D641-D643&gt;=0,D642+D644-D641-D643,0)</f>
        <v>40817</v>
      </c>
      <c r="E646" s="53">
        <f t="shared" si="187"/>
        <v>0</v>
      </c>
      <c r="F646" s="54">
        <f t="shared" si="119"/>
        <v>0</v>
      </c>
    </row>
    <row r="647" spans="1:6" ht="24" x14ac:dyDescent="0.2">
      <c r="A647" s="57" t="s">
        <v>1289</v>
      </c>
      <c r="B647" s="235" t="s">
        <v>1290</v>
      </c>
      <c r="C647" s="58" t="s">
        <v>1289</v>
      </c>
      <c r="D647" s="245">
        <v>353693</v>
      </c>
      <c r="E647" s="245">
        <v>417194.02</v>
      </c>
      <c r="F647" s="59">
        <f t="shared" si="119"/>
        <v>117.95371126937768</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41</v>
      </c>
      <c r="E654" s="264">
        <v>42</v>
      </c>
      <c r="F654" s="54">
        <f t="shared" si="188"/>
        <v>102.4390243902439</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39</v>
      </c>
      <c r="E656" s="264">
        <v>36</v>
      </c>
      <c r="F656" s="54">
        <f t="shared" si="188"/>
        <v>92.307692307692307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47422</v>
      </c>
      <c r="E675" s="244">
        <v>78775</v>
      </c>
      <c r="F675" s="54">
        <f t="shared" si="188"/>
        <v>166.1148833874573</v>
      </c>
    </row>
    <row r="676" spans="1:6" ht="24" x14ac:dyDescent="0.2">
      <c r="A676" s="55">
        <v>63613</v>
      </c>
      <c r="B676" s="234" t="s">
        <v>1347</v>
      </c>
      <c r="C676" s="52" t="s">
        <v>1348</v>
      </c>
      <c r="D676" s="244">
        <v>1016570</v>
      </c>
      <c r="E676" s="244">
        <v>1040158.01</v>
      </c>
      <c r="F676" s="54">
        <f t="shared" si="188"/>
        <v>102.3203527548521</v>
      </c>
    </row>
    <row r="677" spans="1:6" ht="24" x14ac:dyDescent="0.2">
      <c r="A677" s="55">
        <v>63622</v>
      </c>
      <c r="B677" s="234" t="s">
        <v>1349</v>
      </c>
      <c r="C677" s="52" t="s">
        <v>1350</v>
      </c>
      <c r="D677" s="244">
        <v>569062</v>
      </c>
      <c r="E677" s="244">
        <v>42500</v>
      </c>
      <c r="F677" s="54">
        <f t="shared" si="188"/>
        <v>7.4684305049361939</v>
      </c>
    </row>
    <row r="678" spans="1:6" ht="24" x14ac:dyDescent="0.2">
      <c r="A678" s="55">
        <v>63623</v>
      </c>
      <c r="B678" s="234" t="s">
        <v>1351</v>
      </c>
      <c r="C678" s="52" t="s">
        <v>1352</v>
      </c>
      <c r="D678" s="244">
        <v>14237</v>
      </c>
      <c r="E678" s="244"/>
      <c r="F678" s="54">
        <f t="shared" si="188"/>
        <v>0</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v>71559</v>
      </c>
      <c r="E699" s="244"/>
      <c r="F699" s="54">
        <f t="shared" si="188"/>
        <v>0</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v>2458610</v>
      </c>
      <c r="E701" s="244"/>
      <c r="F701" s="54">
        <f t="shared" si="188"/>
        <v>0</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1015653</v>
      </c>
      <c r="E710" s="244">
        <v>943311.12</v>
      </c>
      <c r="F710" s="54">
        <f t="shared" si="188"/>
        <v>92.877303567261649</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11000</v>
      </c>
      <c r="E717" s="244">
        <v>11000</v>
      </c>
      <c r="F717" s="54">
        <f t="shared" si="188"/>
        <v>100</v>
      </c>
    </row>
    <row r="718" spans="1:6" ht="12.75" customHeight="1" x14ac:dyDescent="0.2">
      <c r="A718" s="55">
        <v>32121</v>
      </c>
      <c r="B718" s="87" t="s">
        <v>1413</v>
      </c>
      <c r="C718" s="52" t="s">
        <v>1414</v>
      </c>
      <c r="D718" s="244">
        <v>163600</v>
      </c>
      <c r="E718" s="244">
        <v>209662.39</v>
      </c>
      <c r="F718" s="54">
        <f t="shared" si="188"/>
        <v>128.15549511002448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10920</v>
      </c>
      <c r="E720" s="244">
        <v>12302.5</v>
      </c>
      <c r="F720" s="54">
        <f t="shared" si="188"/>
        <v>112.66025641025641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v>14725.26</v>
      </c>
      <c r="F722" s="54" t="str">
        <f t="shared" si="188"/>
        <v>-</v>
      </c>
    </row>
    <row r="723" spans="1:6" ht="12.75" customHeight="1" x14ac:dyDescent="0.2">
      <c r="A723" s="55" t="s">
        <v>1423</v>
      </c>
      <c r="B723" s="87" t="s">
        <v>1424</v>
      </c>
      <c r="C723" s="52" t="s">
        <v>1423</v>
      </c>
      <c r="D723" s="244">
        <v>31315</v>
      </c>
      <c r="E723" s="244"/>
      <c r="F723" s="54">
        <f t="shared" si="188"/>
        <v>0</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v>4927.08</v>
      </c>
      <c r="F725" s="54" t="str">
        <f t="shared" ref="F725:F979" si="190">IF(D725&lt;&gt;0,IF(E725/D725&gt;=100,"&gt;&gt;100",E725/D725*100),"-")</f>
        <v>-</v>
      </c>
    </row>
    <row r="726" spans="1:6" ht="12.75" customHeight="1" x14ac:dyDescent="0.2">
      <c r="A726" s="55" t="s">
        <v>1429</v>
      </c>
      <c r="B726" s="87" t="s">
        <v>1430</v>
      </c>
      <c r="C726" s="52" t="s">
        <v>1429</v>
      </c>
      <c r="D726" s="244">
        <v>14138</v>
      </c>
      <c r="E726" s="244">
        <v>8588</v>
      </c>
      <c r="F726" s="54">
        <f t="shared" si="190"/>
        <v>60.744093931249118</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20"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 zoomScale="120" zoomScaleNormal="120" workbookViewId="0">
      <selection activeCell="E11" sqref="E1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4592747</v>
      </c>
      <c r="E6" s="231">
        <f t="shared" si="0"/>
        <v>4428992.5200000005</v>
      </c>
      <c r="F6" s="232">
        <f t="shared" ref="F6:F260" si="1">IF(D6&gt;0,IF(E6/D6&gt;=100,"&gt;&gt;100",E6/D6*100),"-")</f>
        <v>96.434498133687768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4054892</v>
      </c>
      <c r="E7" s="106">
        <f t="shared" si="2"/>
        <v>3914357.2300000004</v>
      </c>
      <c r="F7" s="95">
        <f t="shared" si="1"/>
        <v>96.534192032734794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3419548</v>
      </c>
      <c r="E8" s="106">
        <f>E9+E10-E11</f>
        <v>3375772.66</v>
      </c>
      <c r="F8" s="95">
        <f t="shared" si="1"/>
        <v>98.719850108844795</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3479995</v>
      </c>
      <c r="E10" s="249">
        <v>3479995.43</v>
      </c>
      <c r="F10" s="95">
        <f t="shared" si="1"/>
        <v>100.0000123563396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60447</v>
      </c>
      <c r="E11" s="249">
        <v>104222.77</v>
      </c>
      <c r="F11" s="95">
        <f t="shared" si="1"/>
        <v>172.42008701837975</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635344</v>
      </c>
      <c r="E12" s="106">
        <f t="shared" si="3"/>
        <v>538584.57000000018</v>
      </c>
      <c r="F12" s="95">
        <f t="shared" si="1"/>
        <v>84.770544775743559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53191</v>
      </c>
      <c r="E13" s="106">
        <f t="shared" si="4"/>
        <v>46234.069999999992</v>
      </c>
      <c r="F13" s="95">
        <f t="shared" si="1"/>
        <v>86.920851271831694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87494</v>
      </c>
      <c r="E15" s="249">
        <v>87494.26</v>
      </c>
      <c r="F15" s="95">
        <f t="shared" si="1"/>
        <v>100.00029716323404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34303</v>
      </c>
      <c r="E18" s="249">
        <v>41260.19</v>
      </c>
      <c r="F18" s="95">
        <f t="shared" si="1"/>
        <v>120.28157887065272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525694</v>
      </c>
      <c r="E19" s="106">
        <f t="shared" si="5"/>
        <v>447891.68000000017</v>
      </c>
      <c r="F19" s="95">
        <f t="shared" si="1"/>
        <v>85.200074568094777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830719</v>
      </c>
      <c r="E20" s="249">
        <v>832883.55</v>
      </c>
      <c r="F20" s="95">
        <f t="shared" si="1"/>
        <v>100.2605634396228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123576</v>
      </c>
      <c r="E22" s="249">
        <v>123576.4</v>
      </c>
      <c r="F22" s="95">
        <f t="shared" si="1"/>
        <v>100.00032368744741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13902</v>
      </c>
      <c r="E24" s="249">
        <v>13901.74</v>
      </c>
      <c r="F24" s="95">
        <f t="shared" si="1"/>
        <v>99.998129765501361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1105371</v>
      </c>
      <c r="E26" s="249">
        <v>1184866.82</v>
      </c>
      <c r="F26" s="95">
        <f t="shared" si="1"/>
        <v>107.19177724040165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1547874</v>
      </c>
      <c r="E28" s="249">
        <v>1707336.83</v>
      </c>
      <c r="F28" s="95">
        <f t="shared" si="1"/>
        <v>110.30205494762495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25000</v>
      </c>
      <c r="E29" s="106">
        <f t="shared" si="6"/>
        <v>13000</v>
      </c>
      <c r="F29" s="95">
        <f t="shared" si="1"/>
        <v>52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226689</v>
      </c>
      <c r="E30" s="249">
        <v>226689.24</v>
      </c>
      <c r="F30" s="95">
        <f t="shared" si="1"/>
        <v>100.00010587192143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201689</v>
      </c>
      <c r="E34" s="249">
        <v>213689.24</v>
      </c>
      <c r="F34" s="95">
        <f t="shared" si="1"/>
        <v>105.94987331981416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31459</v>
      </c>
      <c r="E45" s="106">
        <f t="shared" si="9"/>
        <v>31458.819999999996</v>
      </c>
      <c r="F45" s="95">
        <f t="shared" si="1"/>
        <v>99.999427826695054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35712</v>
      </c>
      <c r="E47" s="249">
        <v>35711.839999999997</v>
      </c>
      <c r="F47" s="95">
        <f t="shared" si="1"/>
        <v>99.999551971326156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4253</v>
      </c>
      <c r="E50" s="249">
        <v>4253.0200000000004</v>
      </c>
      <c r="F50" s="95">
        <f t="shared" si="1"/>
        <v>100.00047025628969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391431</v>
      </c>
      <c r="E54" s="249">
        <v>415204.05</v>
      </c>
      <c r="F54" s="95">
        <f t="shared" si="1"/>
        <v>106.07336925281849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391431</v>
      </c>
      <c r="E55" s="249">
        <v>415204.05</v>
      </c>
      <c r="F55" s="95">
        <f t="shared" si="1"/>
        <v>106.07336925281849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537855</v>
      </c>
      <c r="E68" s="106">
        <f t="shared" si="13"/>
        <v>514635.29000000004</v>
      </c>
      <c r="F68" s="95">
        <f t="shared" si="1"/>
        <v>95.682905243978396</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22664</v>
      </c>
      <c r="E78" s="106">
        <f>E79+SUM(E82:E84)-E85+E86</f>
        <v>39154.75</v>
      </c>
      <c r="F78" s="95">
        <f t="shared" si="1"/>
        <v>172.76186904341688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v>1756.37</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22664</v>
      </c>
      <c r="E86" s="249">
        <v>37398.379999999997</v>
      </c>
      <c r="F86" s="95">
        <f t="shared" si="1"/>
        <v>165.0122661489587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161498</v>
      </c>
      <c r="E146" s="106">
        <f t="shared" si="26"/>
        <v>58286.520000000004</v>
      </c>
      <c r="F146" s="95">
        <f t="shared" si="1"/>
        <v>36.091171407695455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40816</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40816</v>
      </c>
      <c r="E155" s="249"/>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91799</v>
      </c>
      <c r="E158" s="249">
        <v>31566.240000000002</v>
      </c>
      <c r="F158" s="95">
        <f t="shared" si="1"/>
        <v>34.386256930903386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28883</v>
      </c>
      <c r="E160" s="249">
        <v>26720.28</v>
      </c>
      <c r="F160" s="95">
        <f t="shared" si="1"/>
        <v>92.512135166014602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353693</v>
      </c>
      <c r="E170" s="106">
        <f t="shared" si="29"/>
        <v>417194.02</v>
      </c>
      <c r="F170" s="95">
        <f t="shared" si="1"/>
        <v>117.95371126937768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353693</v>
      </c>
      <c r="E173" s="249">
        <v>417194.02</v>
      </c>
      <c r="F173" s="95">
        <f t="shared" si="1"/>
        <v>117.95371126937768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4592747</v>
      </c>
      <c r="E175" s="106">
        <f t="shared" si="30"/>
        <v>4428992.5200000005</v>
      </c>
      <c r="F175" s="95">
        <f t="shared" si="1"/>
        <v>96.434498133687768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446056</v>
      </c>
      <c r="E176" s="106">
        <f t="shared" si="31"/>
        <v>474950.62</v>
      </c>
      <c r="F176" s="95">
        <f t="shared" si="1"/>
        <v>106.4778009935972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446056</v>
      </c>
      <c r="E177" s="106">
        <f t="shared" si="32"/>
        <v>474950.62</v>
      </c>
      <c r="F177" s="95">
        <f t="shared" si="1"/>
        <v>106.4778009935972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342312</v>
      </c>
      <c r="E178" s="249">
        <v>395976.97</v>
      </c>
      <c r="F178" s="95">
        <f t="shared" si="1"/>
        <v>115.67720968005794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21704</v>
      </c>
      <c r="E179" s="249">
        <v>21259.4</v>
      </c>
      <c r="F179" s="95">
        <f t="shared" si="1"/>
        <v>97.951529671949871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82040</v>
      </c>
      <c r="E188" s="249">
        <v>57714.25</v>
      </c>
      <c r="F188" s="95">
        <f t="shared" si="1"/>
        <v>70.348915163334951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4146691</v>
      </c>
      <c r="E237" s="106">
        <f t="shared" si="41"/>
        <v>3954041.9000000008</v>
      </c>
      <c r="F237" s="95">
        <f t="shared" si="1"/>
        <v>95.35414864526922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4054893</v>
      </c>
      <c r="E238" s="106">
        <f t="shared" si="42"/>
        <v>3914357.2300000004</v>
      </c>
      <c r="F238" s="95">
        <f t="shared" si="1"/>
        <v>96.534168225894007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4054893</v>
      </c>
      <c r="E239" s="106">
        <f t="shared" si="43"/>
        <v>3914357.2300000004</v>
      </c>
      <c r="F239" s="95">
        <f t="shared" si="1"/>
        <v>96.534168225894007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1544140</v>
      </c>
      <c r="E240" s="249">
        <v>1403604.53</v>
      </c>
      <c r="F240" s="95">
        <f t="shared" si="1"/>
        <v>90.898787027083046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2510753</v>
      </c>
      <c r="E241" s="249">
        <v>2510752.7000000002</v>
      </c>
      <c r="F241" s="95">
        <f t="shared" si="1"/>
        <v>99.999988051393345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-40817</v>
      </c>
      <c r="E245" s="106">
        <f t="shared" si="45"/>
        <v>8118.43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3092854</v>
      </c>
      <c r="E246" s="106">
        <f t="shared" si="46"/>
        <v>8118.43</v>
      </c>
      <c r="F246" s="95">
        <f t="shared" si="1"/>
        <v>0.26248992031308305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3092854</v>
      </c>
      <c r="E247" s="249">
        <v>8118.43</v>
      </c>
      <c r="F247" s="95">
        <f t="shared" si="1"/>
        <v>0.26248992031308305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3133671</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3133671</v>
      </c>
      <c r="E252" s="249">
        <v>0</v>
      </c>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132615</v>
      </c>
      <c r="E255" s="249">
        <v>31566.240000000002</v>
      </c>
      <c r="F255" s="95">
        <f t="shared" si="1"/>
        <v>23.802918221920599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161498</v>
      </c>
      <c r="E264" s="249">
        <v>58286.52</v>
      </c>
      <c r="F264" s="95">
        <f t="shared" si="50"/>
        <v>36.091171407695448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22664</v>
      </c>
      <c r="E268" s="249">
        <v>37398.379999999997</v>
      </c>
      <c r="F268" s="95">
        <f t="shared" si="50"/>
        <v>165.0122661489587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446056</v>
      </c>
      <c r="E287" s="249">
        <v>474950.62</v>
      </c>
      <c r="F287" s="95">
        <f t="shared" si="50"/>
        <v>106.4778009935972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18560</v>
      </c>
      <c r="E297" s="249">
        <v>18560</v>
      </c>
      <c r="F297" s="95">
        <f t="shared" si="50"/>
        <v>100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63480</v>
      </c>
      <c r="E302" s="249">
        <v>39154.75</v>
      </c>
      <c r="F302" s="95">
        <f t="shared" si="50"/>
        <v>61.680450535601764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175:E236 D240:E244 D246:E260 D262:E322 D6:E173">
    <cfRule type="cellIs" dxfId="19"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3" sqref="B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5711039</v>
      </c>
      <c r="E114" s="83">
        <f t="shared" si="22"/>
        <v>5923790.1699999999</v>
      </c>
      <c r="F114" s="65">
        <f t="shared" si="1"/>
        <v>103.7252620757799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5711039</v>
      </c>
      <c r="E115" s="83">
        <f t="shared" si="23"/>
        <v>5575203.5099999998</v>
      </c>
      <c r="F115" s="65">
        <f t="shared" si="1"/>
        <v>97.621527536407996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5711039</v>
      </c>
      <c r="E116" s="251">
        <v>5575203.5099999998</v>
      </c>
      <c r="F116" s="65">
        <f t="shared" si="1"/>
        <v>97.621527536407996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v>348586.66</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5711039</v>
      </c>
      <c r="E141" s="108">
        <f t="shared" si="28"/>
        <v>5923790.1699999999</v>
      </c>
      <c r="F141" s="84">
        <f t="shared" si="1"/>
        <v>103.7252620757799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1" sqref="E21"/>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7"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446056.2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6157114.4700000007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6075453.9700000007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4693814.2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1278821.7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102818.07</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81660.5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6128220.0499999998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6046559.5499999998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4640149.95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1279266.1399999999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127143.46</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81660.5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474950.62000000104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474950.62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474950.62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6"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1</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38399</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5" priority="1" operator="equal">
      <formula>"O.K."</formula>
    </cfRule>
  </conditionalFormatting>
  <conditionalFormatting sqref="B5:B13 B286:B292 B294:B295 B297 B299 B20:B32 B276:B284 B257:B274 B34:B100 B102:B219">
    <cfRule type="cellIs" dxfId="14" priority="2" operator="equal">
      <formula>"Provjera"</formula>
    </cfRule>
  </conditionalFormatting>
  <conditionalFormatting sqref="B5:B13 B15:B18 B286:B292 B294:B295 B297 B20:B32 B276:B284 B257:B274 B34:B100 B102:B219">
    <cfRule type="cellIs" dxfId="13" priority="3" operator="equal">
      <formula>"Pogreška"</formula>
    </cfRule>
  </conditionalFormatting>
  <conditionalFormatting sqref="B15:B18">
    <cfRule type="cellIs" dxfId="12" priority="4" operator="equal">
      <formula>"Provjera"</formula>
    </cfRule>
  </conditionalFormatting>
  <conditionalFormatting sqref="B33">
    <cfRule type="cellIs" dxfId="11" priority="5" operator="equal">
      <formula>"Provjera"</formula>
    </cfRule>
  </conditionalFormatting>
  <conditionalFormatting sqref="B33">
    <cfRule type="cellIs" dxfId="10" priority="6" operator="equal">
      <formula>"Pogreška"</formula>
    </cfRule>
  </conditionalFormatting>
  <conditionalFormatting sqref="B285">
    <cfRule type="cellIs" dxfId="9" priority="15" operator="equal">
      <formula>"Provjera"</formula>
    </cfRule>
  </conditionalFormatting>
  <conditionalFormatting sqref="B285">
    <cfRule type="cellIs" dxfId="8" priority="16" operator="equal">
      <formula>"Pogreška"</formula>
    </cfRule>
  </conditionalFormatting>
  <conditionalFormatting sqref="B101">
    <cfRule type="cellIs" dxfId="7" priority="17" operator="equal">
      <formula>"Provjera"</formula>
    </cfRule>
  </conditionalFormatting>
  <conditionalFormatting sqref="B101">
    <cfRule type="cellIs" dxfId="6" priority="18" operator="equal">
      <formula>"Pogreška"</formula>
    </cfRule>
  </conditionalFormatting>
  <conditionalFormatting sqref="B220:B256">
    <cfRule type="cellIs" dxfId="5" priority="23" operator="equal">
      <formula>"Provjera"</formula>
    </cfRule>
  </conditionalFormatting>
  <conditionalFormatting sqref="B220:B256">
    <cfRule type="cellIs" dxfId="4"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Paperino</cp:lastModifiedBy>
  <cp:lastPrinted>2022-04-04T19:59:02Z</cp:lastPrinted>
  <dcterms:created xsi:type="dcterms:W3CDTF">2022-04-01T05:14:30Z</dcterms:created>
  <dcterms:modified xsi:type="dcterms:W3CDTF">2023-01-31T13:08:07Z</dcterms:modified>
</cp:coreProperties>
</file>